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Tourism/Cruise Pass/Cruise Pass Q2 2026/"/>
    </mc:Choice>
  </mc:AlternateContent>
  <xr:revisionPtr revIDLastSave="0" documentId="8_{C0855239-AD3D-440A-B25D-75A9EC6FC2F6}" xr6:coauthVersionLast="47" xr6:coauthVersionMax="47" xr10:uidLastSave="{00000000-0000-0000-0000-000000000000}"/>
  <bookViews>
    <workbookView xWindow="-120" yWindow="-120" windowWidth="20730" windowHeight="11040" xr2:uid="{C909443F-DC24-46FE-942B-3E24FBD58E90}"/>
  </bookViews>
  <sheets>
    <sheet name="Table 2" sheetId="1" r:id="rId1"/>
  </sheets>
  <externalReferences>
    <externalReference r:id="rId2"/>
    <externalReference r:id="rId3"/>
  </externalReferences>
  <definedNames>
    <definedName name="_pag4">#REF!</definedName>
    <definedName name="_xlnm.Criteria" localSheetId="0">[2]LABOUR!#REF!</definedName>
    <definedName name="_xlnm.Criteria">[2]LABOUR!#REF!</definedName>
    <definedName name="d">[2]LABOUR!#REF!</definedName>
    <definedName name="_xlnm.Database">[2]LABOUR!#REF!</definedName>
    <definedName name="_xlnm.Extract">#REF!</definedName>
    <definedName name="f">[2]LABOUR!#REF!</definedName>
    <definedName name="l">#REF!</definedName>
    <definedName name="pages" localSheetId="0">[2]LABOUR!#REF!</definedName>
    <definedName name="pages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3" i="1" l="1"/>
  <c r="G43" i="1" s="1"/>
  <c r="G41" i="1"/>
  <c r="F41" i="1"/>
  <c r="F40" i="1"/>
  <c r="G40" i="1" s="1"/>
  <c r="F39" i="1"/>
  <c r="G39" i="1" s="1"/>
  <c r="F38" i="1"/>
  <c r="G38" i="1" s="1"/>
  <c r="G37" i="1"/>
  <c r="F37" i="1"/>
  <c r="F34" i="1"/>
  <c r="G34" i="1" s="1"/>
  <c r="F33" i="1"/>
  <c r="G33" i="1" s="1"/>
  <c r="F30" i="1"/>
  <c r="G30" i="1" s="1"/>
  <c r="G29" i="1"/>
  <c r="F29" i="1"/>
  <c r="F28" i="1"/>
  <c r="G28" i="1" s="1"/>
  <c r="F27" i="1"/>
  <c r="G27" i="1" s="1"/>
  <c r="F26" i="1"/>
  <c r="G26" i="1" s="1"/>
  <c r="E24" i="1"/>
  <c r="F24" i="1" s="1"/>
  <c r="G24" i="1" s="1"/>
  <c r="D24" i="1"/>
  <c r="C24" i="1"/>
  <c r="G22" i="1"/>
  <c r="F22" i="1"/>
  <c r="F21" i="1"/>
  <c r="G21" i="1" s="1"/>
  <c r="F20" i="1"/>
  <c r="G20" i="1" s="1"/>
  <c r="G19" i="1"/>
  <c r="F19" i="1"/>
  <c r="G18" i="1"/>
  <c r="F18" i="1"/>
  <c r="F16" i="1"/>
  <c r="G16" i="1" s="1"/>
  <c r="F13" i="1"/>
  <c r="G13" i="1" s="1"/>
  <c r="G12" i="1"/>
  <c r="F12" i="1"/>
  <c r="G9" i="1"/>
  <c r="F9" i="1"/>
  <c r="F8" i="1"/>
  <c r="G8" i="1" s="1"/>
  <c r="F6" i="1"/>
  <c r="G6" i="1" s="1"/>
</calcChain>
</file>

<file path=xl/sharedStrings.xml><?xml version="1.0" encoding="utf-8"?>
<sst xmlns="http://schemas.openxmlformats.org/spreadsheetml/2006/main" count="51" uniqueCount="40">
  <si>
    <t>Table 2.  Cruise passengers by period and passenger characteristics</t>
  </si>
  <si>
    <t>Characteristics</t>
  </si>
  <si>
    <t>January-June</t>
  </si>
  <si>
    <t>Change</t>
  </si>
  <si>
    <t>Percentage change</t>
  </si>
  <si>
    <t>2024</t>
  </si>
  <si>
    <t>2025</t>
  </si>
  <si>
    <t>2026</t>
  </si>
  <si>
    <t>2026/2025</t>
  </si>
  <si>
    <r>
      <t>Total traffic</t>
    </r>
    <r>
      <rPr>
        <b/>
        <vertAlign val="superscript"/>
        <sz val="8.5"/>
        <rFont val="Arial"/>
        <family val="2"/>
      </rPr>
      <t>1</t>
    </r>
    <r>
      <rPr>
        <b/>
        <sz val="8.5"/>
        <rFont val="Arial"/>
        <family val="2"/>
      </rPr>
      <t>:</t>
    </r>
  </si>
  <si>
    <t xml:space="preserve">Transit </t>
  </si>
  <si>
    <t>Landed</t>
  </si>
  <si>
    <t>of which:</t>
  </si>
  <si>
    <t>Passengers on cruise liners anchored off Mgarr, Gozo</t>
  </si>
  <si>
    <t>Passengers staying overnight</t>
  </si>
  <si>
    <t>Country of Nationality</t>
  </si>
  <si>
    <t>EU</t>
  </si>
  <si>
    <t>France</t>
  </si>
  <si>
    <t>Germany</t>
  </si>
  <si>
    <t>Italy</t>
  </si>
  <si>
    <t>Malta</t>
  </si>
  <si>
    <t>Spain</t>
  </si>
  <si>
    <t>Non-EU</t>
  </si>
  <si>
    <t>Australia</t>
  </si>
  <si>
    <t xml:space="preserve">Canada </t>
  </si>
  <si>
    <t>Canada</t>
  </si>
  <si>
    <t>Japan</t>
  </si>
  <si>
    <t>United Kingdom</t>
  </si>
  <si>
    <t>United States</t>
  </si>
  <si>
    <t>Sex:</t>
  </si>
  <si>
    <t>Males</t>
  </si>
  <si>
    <t>Females</t>
  </si>
  <si>
    <t>Age group:</t>
  </si>
  <si>
    <t>0-19</t>
  </si>
  <si>
    <t>20-39</t>
  </si>
  <si>
    <t>40-59</t>
  </si>
  <si>
    <t>60-79</t>
  </si>
  <si>
    <t>80+</t>
  </si>
  <si>
    <t>Cruise liner calls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</si>
  <si>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See methodological note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</si>
</sst>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\ \ \ \ @"/>
    <numFmt numFmtId="166" formatCode="\ \ \ \ \ \ \ @"/>
    <numFmt numFmtId="167" formatCode="0.0\ \ \ \ \ \ \ "/>
  </numFmts>
  <fonts count="10" x14ac:knownFonts="1">
    <font>
      <sz val="10"/>
      <name val="Arial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vertAlign val="superscript"/>
      <sz val="8.5"/>
      <name val="Arial"/>
      <family val="2"/>
    </font>
    <font>
      <i/>
      <sz val="8.5"/>
      <name val="Arial"/>
      <family val="2"/>
    </font>
    <font>
      <sz val="8"/>
      <name val="Arial"/>
      <family val="2"/>
    </font>
    <font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rgb="FF868686"/>
      </bottom>
      <diagonal/>
    </border>
    <border>
      <left/>
      <right/>
      <top/>
      <bottom style="thin">
        <color rgb="FF868686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thin">
        <color rgb="FF868686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/>
      </left>
      <right/>
      <top/>
      <bottom style="thin">
        <color rgb="FF868686"/>
      </bottom>
      <diagonal/>
    </border>
    <border>
      <left/>
      <right style="thin">
        <color theme="1"/>
      </right>
      <top/>
      <bottom style="thin">
        <color rgb="FF868686"/>
      </bottom>
      <diagonal/>
    </border>
    <border>
      <left/>
      <right/>
      <top style="thin">
        <color rgb="FF868686"/>
      </top>
      <bottom style="thin">
        <color indexed="64"/>
      </bottom>
      <diagonal/>
    </border>
    <border>
      <left/>
      <right style="thin">
        <color indexed="64"/>
      </right>
      <top style="thin">
        <color rgb="FF868686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868686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right" vertical="center" indent="1"/>
    </xf>
    <xf numFmtId="49" fontId="3" fillId="0" borderId="5" xfId="1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indent="1"/>
    </xf>
    <xf numFmtId="3" fontId="3" fillId="0" borderId="12" xfId="0" applyNumberFormat="1" applyFont="1" applyBorder="1" applyAlignment="1">
      <alignment horizontal="right" vertical="center" indent="1"/>
    </xf>
    <xf numFmtId="3" fontId="3" fillId="0" borderId="13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left" vertical="center" indent="1"/>
    </xf>
    <xf numFmtId="3" fontId="2" fillId="0" borderId="14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3" fontId="2" fillId="0" borderId="15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1"/>
    </xf>
    <xf numFmtId="164" fontId="3" fillId="0" borderId="16" xfId="0" applyNumberFormat="1" applyFont="1" applyBorder="1" applyAlignment="1">
      <alignment horizontal="right" vertical="center" indent="1"/>
    </xf>
    <xf numFmtId="165" fontId="3" fillId="0" borderId="0" xfId="0" applyNumberFormat="1" applyFont="1" applyAlignment="1">
      <alignment horizontal="left" vertical="center" indent="1"/>
    </xf>
    <xf numFmtId="3" fontId="3" fillId="0" borderId="14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165" fontId="3" fillId="0" borderId="0" xfId="0" applyNumberFormat="1" applyFont="1" applyAlignment="1">
      <alignment vertical="center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15" xfId="0" applyFont="1" applyBorder="1" applyAlignment="1">
      <alignment horizontal="left" vertical="center" indent="3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0" fontId="2" fillId="0" borderId="9" xfId="0" applyFont="1" applyBorder="1"/>
    <xf numFmtId="3" fontId="3" fillId="0" borderId="11" xfId="0" applyNumberFormat="1" applyFont="1" applyBorder="1" applyAlignment="1">
      <alignment horizontal="right" vertical="center" indent="3"/>
    </xf>
    <xf numFmtId="3" fontId="3" fillId="0" borderId="12" xfId="0" applyNumberFormat="1" applyFont="1" applyBorder="1" applyAlignment="1">
      <alignment horizontal="right" vertical="center" indent="3"/>
    </xf>
    <xf numFmtId="3" fontId="3" fillId="0" borderId="17" xfId="0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18" xfId="0" applyNumberFormat="1" applyFont="1" applyBorder="1" applyAlignment="1">
      <alignment horizontal="right" vertical="center" indent="1"/>
    </xf>
    <xf numFmtId="3" fontId="2" fillId="0" borderId="19" xfId="0" applyNumberFormat="1" applyFont="1" applyBorder="1" applyAlignment="1">
      <alignment horizontal="right" vertical="center" indent="3"/>
    </xf>
    <xf numFmtId="3" fontId="2" fillId="0" borderId="20" xfId="0" applyNumberFormat="1" applyFont="1" applyBorder="1" applyAlignment="1">
      <alignment horizontal="right" vertical="center" indent="3"/>
    </xf>
    <xf numFmtId="166" fontId="2" fillId="0" borderId="0" xfId="0" applyNumberFormat="1" applyFont="1" applyAlignment="1">
      <alignment horizontal="left" vertical="center" indent="2"/>
    </xf>
    <xf numFmtId="0" fontId="2" fillId="0" borderId="21" xfId="0" applyFont="1" applyBorder="1" applyAlignment="1">
      <alignment horizontal="left" indent="1"/>
    </xf>
    <xf numFmtId="165" fontId="7" fillId="0" borderId="15" xfId="0" applyNumberFormat="1" applyFont="1" applyBorder="1" applyAlignment="1">
      <alignment horizontal="left" vertical="center" indent="1"/>
    </xf>
    <xf numFmtId="0" fontId="3" fillId="0" borderId="9" xfId="0" applyFont="1" applyBorder="1"/>
    <xf numFmtId="3" fontId="2" fillId="0" borderId="11" xfId="0" applyNumberFormat="1" applyFont="1" applyBorder="1" applyAlignment="1">
      <alignment horizontal="right" vertical="center" indent="1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3" xfId="0" applyNumberFormat="1" applyFont="1" applyBorder="1" applyAlignment="1">
      <alignment horizontal="right" vertical="center" indent="1"/>
    </xf>
    <xf numFmtId="0" fontId="3" fillId="0" borderId="0" xfId="0" applyFont="1"/>
    <xf numFmtId="0" fontId="2" fillId="0" borderId="0" xfId="0" applyFont="1" applyAlignment="1">
      <alignment horizontal="left" indent="1"/>
    </xf>
    <xf numFmtId="164" fontId="2" fillId="0" borderId="16" xfId="0" applyNumberFormat="1" applyFont="1" applyBorder="1" applyAlignment="1">
      <alignment horizontal="right" vertical="center" indent="1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22" xfId="0" applyNumberFormat="1" applyFont="1" applyBorder="1" applyAlignment="1">
      <alignment horizontal="right" vertical="center" indent="3"/>
    </xf>
    <xf numFmtId="3" fontId="2" fillId="0" borderId="12" xfId="0" applyNumberFormat="1" applyFont="1" applyBorder="1" applyAlignment="1">
      <alignment horizontal="right" vertical="center" indent="3"/>
    </xf>
    <xf numFmtId="0" fontId="2" fillId="0" borderId="23" xfId="0" applyFont="1" applyBorder="1" applyAlignment="1">
      <alignment horizontal="left" inden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3" fillId="0" borderId="26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  <xf numFmtId="3" fontId="3" fillId="0" borderId="27" xfId="0" applyNumberFormat="1" applyFont="1" applyBorder="1" applyAlignment="1">
      <alignment horizontal="right" vertical="center" indent="1"/>
    </xf>
    <xf numFmtId="164" fontId="3" fillId="0" borderId="24" xfId="0" applyNumberFormat="1" applyFont="1" applyBorder="1" applyAlignment="1">
      <alignment horizontal="right" vertical="center" indent="1"/>
    </xf>
    <xf numFmtId="167" fontId="8" fillId="0" borderId="0" xfId="0" applyNumberFormat="1" applyFont="1" applyAlignment="1">
      <alignment horizontal="left" vertical="center" wrapText="1"/>
    </xf>
    <xf numFmtId="167" fontId="8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right"/>
    </xf>
  </cellXfs>
  <cellStyles count="2">
    <cellStyle name="Comma 2" xfId="1" xr:uid="{9719B5D1-A8E8-4A69-A404-3A46D43946F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wrking%20files/News%20Releases%202026/Tourism/Cruise%20Pass/Cruise%20Pass%20Q2%202026/NR%20129%202026.xlsx" TargetMode="External"/><Relationship Id="rId2" Type="http://schemas.microsoft.com/office/2019/04/relationships/externalLinkLongPath" Target="NR%20129%202026.xlsx?43D80F16" TargetMode="External"/><Relationship Id="rId1" Type="http://schemas.openxmlformats.org/officeDocument/2006/relationships/externalLinkPath" Target="file:///\\43D80F16\NR%20129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punti ewlenin"/>
      <sheetName val="Commentary"/>
      <sheetName val="Kummentarju"/>
      <sheetName val="Table 1"/>
      <sheetName val="Table 2"/>
      <sheetName val="Chart 1"/>
      <sheetName val="Chart Source "/>
      <sheetName val="Methodological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6A7C-39AC-41AD-B1E2-044B5995D9F6}">
  <dimension ref="A1:G62"/>
  <sheetViews>
    <sheetView tabSelected="1" workbookViewId="0">
      <selection activeCell="K13" sqref="K13"/>
    </sheetView>
  </sheetViews>
  <sheetFormatPr defaultColWidth="9.140625" defaultRowHeight="11.25" x14ac:dyDescent="0.2"/>
  <cols>
    <col min="1" max="1" width="5.7109375" style="2" customWidth="1"/>
    <col min="2" max="2" width="39.42578125" style="2" customWidth="1"/>
    <col min="3" max="5" width="10.7109375" style="64" customWidth="1"/>
    <col min="6" max="7" width="10.7109375" style="79" customWidth="1"/>
    <col min="8" max="16384" width="9.140625" style="2"/>
  </cols>
  <sheetData>
    <row r="1" spans="1:7" ht="12" x14ac:dyDescent="0.2">
      <c r="A1" s="1" t="s">
        <v>0</v>
      </c>
      <c r="B1" s="1"/>
      <c r="C1" s="1"/>
      <c r="D1" s="1"/>
      <c r="E1" s="1"/>
      <c r="F1" s="1"/>
      <c r="G1" s="1"/>
    </row>
    <row r="2" spans="1:7" s="7" customFormat="1" ht="15" customHeight="1" x14ac:dyDescent="0.2">
      <c r="A2" s="3"/>
      <c r="B2" s="3"/>
      <c r="C2" s="4"/>
      <c r="D2" s="5"/>
      <c r="E2" s="5"/>
      <c r="F2" s="6"/>
      <c r="G2" s="6"/>
    </row>
    <row r="3" spans="1:7" s="7" customFormat="1" ht="24.95" customHeight="1" x14ac:dyDescent="0.2">
      <c r="A3" s="8" t="s">
        <v>1</v>
      </c>
      <c r="B3" s="9"/>
      <c r="C3" s="10" t="s">
        <v>2</v>
      </c>
      <c r="D3" s="11"/>
      <c r="E3" s="12"/>
      <c r="F3" s="13" t="s">
        <v>3</v>
      </c>
      <c r="G3" s="14" t="s">
        <v>4</v>
      </c>
    </row>
    <row r="4" spans="1:7" s="7" customFormat="1" ht="24.95" customHeight="1" x14ac:dyDescent="0.2">
      <c r="A4" s="15"/>
      <c r="B4" s="16"/>
      <c r="C4" s="17" t="s">
        <v>5</v>
      </c>
      <c r="D4" s="17" t="s">
        <v>6</v>
      </c>
      <c r="E4" s="18" t="s">
        <v>7</v>
      </c>
      <c r="F4" s="19" t="s">
        <v>8</v>
      </c>
      <c r="G4" s="20"/>
    </row>
    <row r="5" spans="1:7" s="7" customFormat="1" ht="6.95" customHeight="1" x14ac:dyDescent="0.2">
      <c r="C5" s="21"/>
      <c r="D5" s="22"/>
      <c r="E5" s="23"/>
      <c r="F5" s="22"/>
      <c r="G5" s="24"/>
    </row>
    <row r="6" spans="1:7" ht="18" customHeight="1" x14ac:dyDescent="0.2">
      <c r="A6" s="25" t="s">
        <v>9</v>
      </c>
      <c r="B6" s="26"/>
      <c r="C6" s="27">
        <v>350462</v>
      </c>
      <c r="D6" s="28">
        <v>340923</v>
      </c>
      <c r="E6" s="28">
        <v>321616</v>
      </c>
      <c r="F6" s="29">
        <f>E6-D6</f>
        <v>-19307</v>
      </c>
      <c r="G6" s="30">
        <f>F6/D6*100</f>
        <v>-5.6631556099177818</v>
      </c>
    </row>
    <row r="7" spans="1:7" ht="6.95" customHeight="1" x14ac:dyDescent="0.2">
      <c r="A7" s="31"/>
      <c r="B7" s="31"/>
      <c r="C7" s="32"/>
      <c r="D7" s="33"/>
      <c r="E7" s="34"/>
      <c r="F7" s="35"/>
      <c r="G7" s="36"/>
    </row>
    <row r="8" spans="1:7" ht="18" customHeight="1" x14ac:dyDescent="0.2">
      <c r="A8" s="37" t="s">
        <v>10</v>
      </c>
      <c r="B8" s="37"/>
      <c r="C8" s="38">
        <v>297362</v>
      </c>
      <c r="D8" s="39">
        <v>293662</v>
      </c>
      <c r="E8" s="39">
        <v>272344</v>
      </c>
      <c r="F8" s="38">
        <f>E8-D8</f>
        <v>-21318</v>
      </c>
      <c r="G8" s="30">
        <f t="shared" ref="G8:G9" si="0">F8/D8*100</f>
        <v>-7.2593662101327379</v>
      </c>
    </row>
    <row r="9" spans="1:7" ht="18" customHeight="1" x14ac:dyDescent="0.2">
      <c r="A9" s="37" t="s">
        <v>11</v>
      </c>
      <c r="B9" s="37"/>
      <c r="C9" s="38">
        <v>53100</v>
      </c>
      <c r="D9" s="39">
        <v>47261</v>
      </c>
      <c r="E9" s="39">
        <v>49272</v>
      </c>
      <c r="F9" s="38">
        <f>E9-D9</f>
        <v>2011</v>
      </c>
      <c r="G9" s="30">
        <f t="shared" si="0"/>
        <v>4.2550940521783289</v>
      </c>
    </row>
    <row r="10" spans="1:7" ht="6.95" customHeight="1" x14ac:dyDescent="0.2">
      <c r="A10" s="40"/>
      <c r="B10" s="40"/>
      <c r="C10" s="41"/>
      <c r="D10" s="35"/>
      <c r="E10" s="35"/>
      <c r="F10" s="41"/>
      <c r="G10" s="42"/>
    </row>
    <row r="11" spans="1:7" ht="12.95" customHeight="1" x14ac:dyDescent="0.2">
      <c r="A11" s="43" t="s">
        <v>12</v>
      </c>
      <c r="B11" s="43"/>
      <c r="C11" s="41"/>
      <c r="D11" s="35"/>
      <c r="E11" s="35"/>
      <c r="F11" s="41"/>
      <c r="G11" s="42"/>
    </row>
    <row r="12" spans="1:7" ht="18" customHeight="1" x14ac:dyDescent="0.2">
      <c r="A12" s="44" t="s">
        <v>13</v>
      </c>
      <c r="B12" s="45"/>
      <c r="C12" s="41">
        <v>7173</v>
      </c>
      <c r="D12" s="35">
        <v>3055</v>
      </c>
      <c r="E12" s="35">
        <v>2282</v>
      </c>
      <c r="F12" s="41">
        <f>E12-D12</f>
        <v>-773</v>
      </c>
      <c r="G12" s="42">
        <f t="shared" ref="G12:G13" si="1">F12/D12*100</f>
        <v>-25.302782324058921</v>
      </c>
    </row>
    <row r="13" spans="1:7" ht="18" customHeight="1" x14ac:dyDescent="0.2">
      <c r="A13" s="44" t="s">
        <v>14</v>
      </c>
      <c r="B13" s="44"/>
      <c r="C13" s="41">
        <v>10434</v>
      </c>
      <c r="D13" s="35">
        <v>26873</v>
      </c>
      <c r="E13" s="35">
        <v>29002</v>
      </c>
      <c r="F13" s="41">
        <f>E13-D13</f>
        <v>2129</v>
      </c>
      <c r="G13" s="42">
        <f t="shared" si="1"/>
        <v>7.9224500427938827</v>
      </c>
    </row>
    <row r="14" spans="1:7" ht="6.95" customHeight="1" x14ac:dyDescent="0.2">
      <c r="A14" s="46"/>
      <c r="B14" s="47"/>
      <c r="C14" s="41"/>
      <c r="D14" s="35"/>
      <c r="E14" s="35"/>
      <c r="F14" s="41"/>
      <c r="G14" s="42"/>
    </row>
    <row r="15" spans="1:7" ht="18" customHeight="1" x14ac:dyDescent="0.2">
      <c r="A15" s="25" t="s">
        <v>15</v>
      </c>
      <c r="B15" s="48"/>
      <c r="C15" s="49"/>
      <c r="D15" s="50"/>
      <c r="E15" s="51"/>
      <c r="F15" s="52"/>
      <c r="G15" s="30"/>
    </row>
    <row r="16" spans="1:7" ht="18" customHeight="1" x14ac:dyDescent="0.2">
      <c r="A16" s="37" t="s">
        <v>16</v>
      </c>
      <c r="B16" s="37"/>
      <c r="C16" s="38">
        <v>144728</v>
      </c>
      <c r="D16" s="39">
        <v>148722</v>
      </c>
      <c r="E16" s="39">
        <v>141929</v>
      </c>
      <c r="F16" s="53">
        <f>E16-D16</f>
        <v>-6793</v>
      </c>
      <c r="G16" s="36">
        <f>F16/D16*100</f>
        <v>-4.5675824693051466</v>
      </c>
    </row>
    <row r="17" spans="1:7" ht="12.95" customHeight="1" x14ac:dyDescent="0.2">
      <c r="A17" s="43" t="s">
        <v>12</v>
      </c>
      <c r="B17" s="43"/>
      <c r="C17" s="54"/>
      <c r="D17" s="33"/>
      <c r="E17" s="55"/>
      <c r="F17" s="35"/>
      <c r="G17" s="42"/>
    </row>
    <row r="18" spans="1:7" ht="18" customHeight="1" x14ac:dyDescent="0.2">
      <c r="A18" s="56" t="s">
        <v>17</v>
      </c>
      <c r="B18" s="2" t="s">
        <v>17</v>
      </c>
      <c r="C18" s="41">
        <v>19733</v>
      </c>
      <c r="D18" s="35">
        <v>20975</v>
      </c>
      <c r="E18" s="35">
        <v>19939</v>
      </c>
      <c r="F18" s="41">
        <f>E18-D18</f>
        <v>-1036</v>
      </c>
      <c r="G18" s="42">
        <f t="shared" ref="G18:G22" si="2">F18/D18*100</f>
        <v>-4.9392133492252679</v>
      </c>
    </row>
    <row r="19" spans="1:7" ht="18" customHeight="1" x14ac:dyDescent="0.2">
      <c r="A19" s="56" t="s">
        <v>18</v>
      </c>
      <c r="B19" s="2" t="s">
        <v>18</v>
      </c>
      <c r="C19" s="41">
        <v>26787</v>
      </c>
      <c r="D19" s="35">
        <v>25150</v>
      </c>
      <c r="E19" s="35">
        <v>22167</v>
      </c>
      <c r="F19" s="41">
        <f>E19-D19</f>
        <v>-2983</v>
      </c>
      <c r="G19" s="42">
        <f t="shared" si="2"/>
        <v>-11.860834990059642</v>
      </c>
    </row>
    <row r="20" spans="1:7" ht="18" customHeight="1" x14ac:dyDescent="0.2">
      <c r="A20" s="56" t="s">
        <v>19</v>
      </c>
      <c r="B20" s="2" t="s">
        <v>19</v>
      </c>
      <c r="C20" s="41">
        <v>50098</v>
      </c>
      <c r="D20" s="35">
        <v>48101</v>
      </c>
      <c r="E20" s="35">
        <v>39643</v>
      </c>
      <c r="F20" s="41">
        <f>E20-D20</f>
        <v>-8458</v>
      </c>
      <c r="G20" s="42">
        <f t="shared" si="2"/>
        <v>-17.583834015924822</v>
      </c>
    </row>
    <row r="21" spans="1:7" ht="18" customHeight="1" x14ac:dyDescent="0.2">
      <c r="A21" s="56" t="s">
        <v>20</v>
      </c>
      <c r="B21" s="2" t="s">
        <v>20</v>
      </c>
      <c r="C21" s="41">
        <v>3356</v>
      </c>
      <c r="D21" s="35">
        <v>2948</v>
      </c>
      <c r="E21" s="35">
        <v>3446</v>
      </c>
      <c r="F21" s="41">
        <f>E21-IF(D21="-",0,D21)</f>
        <v>498</v>
      </c>
      <c r="G21" s="42">
        <f t="shared" si="2"/>
        <v>16.89280868385346</v>
      </c>
    </row>
    <row r="22" spans="1:7" ht="18" customHeight="1" x14ac:dyDescent="0.2">
      <c r="A22" s="56" t="s">
        <v>21</v>
      </c>
      <c r="B22" s="2" t="s">
        <v>21</v>
      </c>
      <c r="C22" s="41">
        <v>21841</v>
      </c>
      <c r="D22" s="35">
        <v>24166</v>
      </c>
      <c r="E22" s="35">
        <v>23743</v>
      </c>
      <c r="F22" s="41">
        <f>E22-D22</f>
        <v>-423</v>
      </c>
      <c r="G22" s="42">
        <f t="shared" si="2"/>
        <v>-1.750393114292808</v>
      </c>
    </row>
    <row r="23" spans="1:7" ht="6.95" customHeight="1" x14ac:dyDescent="0.2">
      <c r="A23" s="56"/>
      <c r="C23" s="54"/>
      <c r="D23" s="33"/>
      <c r="E23" s="57"/>
      <c r="F23" s="41"/>
      <c r="G23" s="42"/>
    </row>
    <row r="24" spans="1:7" ht="18" customHeight="1" x14ac:dyDescent="0.2">
      <c r="A24" s="37" t="s">
        <v>22</v>
      </c>
      <c r="B24" s="37"/>
      <c r="C24" s="38">
        <f>136388+69346</f>
        <v>205734</v>
      </c>
      <c r="D24" s="39">
        <f>127939+64262</f>
        <v>192201</v>
      </c>
      <c r="E24" s="39">
        <f>108619+71068</f>
        <v>179687</v>
      </c>
      <c r="F24" s="38">
        <f>E24-D24</f>
        <v>-12514</v>
      </c>
      <c r="G24" s="30">
        <f>F24/D24*100</f>
        <v>-6.5108922430164249</v>
      </c>
    </row>
    <row r="25" spans="1:7" ht="12.95" customHeight="1" x14ac:dyDescent="0.2">
      <c r="A25" s="43" t="s">
        <v>12</v>
      </c>
      <c r="B25" s="58"/>
      <c r="C25" s="54"/>
      <c r="D25" s="33"/>
      <c r="E25" s="55"/>
      <c r="F25" s="41"/>
      <c r="G25" s="42"/>
    </row>
    <row r="26" spans="1:7" ht="18" customHeight="1" x14ac:dyDescent="0.2">
      <c r="A26" s="56" t="s">
        <v>23</v>
      </c>
      <c r="B26" s="2" t="s">
        <v>23</v>
      </c>
      <c r="C26" s="41">
        <v>8779</v>
      </c>
      <c r="D26" s="35">
        <v>7960</v>
      </c>
      <c r="E26" s="35">
        <v>6098</v>
      </c>
      <c r="F26" s="41">
        <f>E26-D26</f>
        <v>-1862</v>
      </c>
      <c r="G26" s="42">
        <f t="shared" ref="G26:G30" si="3">F26/D26*100</f>
        <v>-23.391959798994975</v>
      </c>
    </row>
    <row r="27" spans="1:7" ht="18" customHeight="1" x14ac:dyDescent="0.2">
      <c r="A27" s="56" t="s">
        <v>24</v>
      </c>
      <c r="B27" s="2" t="s">
        <v>25</v>
      </c>
      <c r="C27" s="41">
        <v>10403</v>
      </c>
      <c r="D27" s="35">
        <v>9905</v>
      </c>
      <c r="E27" s="35">
        <v>11117</v>
      </c>
      <c r="F27" s="41">
        <f>E27-D27</f>
        <v>1212</v>
      </c>
      <c r="G27" s="42">
        <f t="shared" si="3"/>
        <v>12.236244321049975</v>
      </c>
    </row>
    <row r="28" spans="1:7" ht="18" customHeight="1" x14ac:dyDescent="0.2">
      <c r="A28" s="56" t="s">
        <v>26</v>
      </c>
      <c r="B28" s="2" t="s">
        <v>26</v>
      </c>
      <c r="C28" s="41">
        <v>1606</v>
      </c>
      <c r="D28" s="35">
        <v>1888</v>
      </c>
      <c r="E28" s="35">
        <v>1446</v>
      </c>
      <c r="F28" s="41">
        <f>E28-D28</f>
        <v>-442</v>
      </c>
      <c r="G28" s="42">
        <f t="shared" si="3"/>
        <v>-23.41101694915254</v>
      </c>
    </row>
    <row r="29" spans="1:7" ht="18" customHeight="1" x14ac:dyDescent="0.2">
      <c r="A29" s="56" t="s">
        <v>27</v>
      </c>
      <c r="B29" s="2" t="s">
        <v>27</v>
      </c>
      <c r="C29" s="41">
        <v>69346</v>
      </c>
      <c r="D29" s="35">
        <v>64262</v>
      </c>
      <c r="E29" s="35">
        <v>71068</v>
      </c>
      <c r="F29" s="41">
        <f>E29-D29</f>
        <v>6806</v>
      </c>
      <c r="G29" s="42">
        <f t="shared" si="3"/>
        <v>10.591018019980703</v>
      </c>
    </row>
    <row r="30" spans="1:7" ht="18" customHeight="1" x14ac:dyDescent="0.2">
      <c r="A30" s="56" t="s">
        <v>28</v>
      </c>
      <c r="B30" s="2" t="s">
        <v>28</v>
      </c>
      <c r="C30" s="41">
        <v>73356</v>
      </c>
      <c r="D30" s="35">
        <v>60946</v>
      </c>
      <c r="E30" s="35">
        <v>48901</v>
      </c>
      <c r="F30" s="41">
        <f>E30-D30</f>
        <v>-12045</v>
      </c>
      <c r="G30" s="42">
        <f t="shared" si="3"/>
        <v>-19.763397105634496</v>
      </c>
    </row>
    <row r="31" spans="1:7" ht="6.95" customHeight="1" x14ac:dyDescent="0.2">
      <c r="C31" s="41"/>
      <c r="D31" s="35"/>
      <c r="E31" s="35"/>
      <c r="F31" s="41"/>
      <c r="G31" s="42"/>
    </row>
    <row r="32" spans="1:7" s="63" customFormat="1" ht="18" customHeight="1" x14ac:dyDescent="0.2">
      <c r="A32" s="25" t="s">
        <v>29</v>
      </c>
      <c r="B32" s="59"/>
      <c r="C32" s="60"/>
      <c r="D32" s="61"/>
      <c r="E32" s="61"/>
      <c r="F32" s="62"/>
      <c r="G32" s="42"/>
    </row>
    <row r="33" spans="1:7" ht="18" customHeight="1" x14ac:dyDescent="0.2">
      <c r="A33" s="46" t="s">
        <v>30</v>
      </c>
      <c r="B33" s="64"/>
      <c r="C33" s="41">
        <v>161821</v>
      </c>
      <c r="D33" s="35">
        <v>160019</v>
      </c>
      <c r="E33" s="35">
        <v>145818</v>
      </c>
      <c r="F33" s="41">
        <f>E33-D33</f>
        <v>-14201</v>
      </c>
      <c r="G33" s="65">
        <f t="shared" ref="G33:G34" si="4">F33/D33*100</f>
        <v>-8.8745711446765707</v>
      </c>
    </row>
    <row r="34" spans="1:7" ht="18" customHeight="1" x14ac:dyDescent="0.2">
      <c r="A34" s="46" t="s">
        <v>31</v>
      </c>
      <c r="B34" s="64"/>
      <c r="C34" s="41">
        <v>188641</v>
      </c>
      <c r="D34" s="35">
        <v>180904</v>
      </c>
      <c r="E34" s="35">
        <v>175798</v>
      </c>
      <c r="F34" s="41">
        <f>E34-D34</f>
        <v>-5106</v>
      </c>
      <c r="G34" s="42">
        <f t="shared" si="4"/>
        <v>-2.8224914871976297</v>
      </c>
    </row>
    <row r="35" spans="1:7" ht="6.95" customHeight="1" x14ac:dyDescent="0.2">
      <c r="A35" s="7"/>
      <c r="C35" s="41"/>
      <c r="D35" s="35"/>
      <c r="E35" s="35"/>
      <c r="F35" s="41"/>
      <c r="G35" s="42"/>
    </row>
    <row r="36" spans="1:7" s="63" customFormat="1" ht="18" customHeight="1" x14ac:dyDescent="0.2">
      <c r="A36" s="25" t="s">
        <v>32</v>
      </c>
      <c r="B36" s="59"/>
      <c r="C36" s="62"/>
      <c r="D36" s="66"/>
      <c r="E36" s="66"/>
      <c r="F36" s="62"/>
      <c r="G36" s="42"/>
    </row>
    <row r="37" spans="1:7" ht="18" customHeight="1" x14ac:dyDescent="0.2">
      <c r="A37" s="46" t="s">
        <v>33</v>
      </c>
      <c r="C37" s="41">
        <v>44111</v>
      </c>
      <c r="D37" s="35">
        <v>44474</v>
      </c>
      <c r="E37" s="35">
        <v>35921</v>
      </c>
      <c r="F37" s="41">
        <f>E37-D37</f>
        <v>-8553</v>
      </c>
      <c r="G37" s="65">
        <f t="shared" ref="G37:G41" si="5">F37/D37*100</f>
        <v>-19.231461078382875</v>
      </c>
    </row>
    <row r="38" spans="1:7" ht="18" customHeight="1" x14ac:dyDescent="0.2">
      <c r="A38" s="46" t="s">
        <v>34</v>
      </c>
      <c r="C38" s="41">
        <v>54148</v>
      </c>
      <c r="D38" s="35">
        <v>52982</v>
      </c>
      <c r="E38" s="35">
        <v>48333</v>
      </c>
      <c r="F38" s="41">
        <f>E38-D38</f>
        <v>-4649</v>
      </c>
      <c r="G38" s="42">
        <f t="shared" si="5"/>
        <v>-8.7746781925937114</v>
      </c>
    </row>
    <row r="39" spans="1:7" ht="18" customHeight="1" x14ac:dyDescent="0.2">
      <c r="A39" s="46" t="s">
        <v>35</v>
      </c>
      <c r="C39" s="41">
        <v>102931</v>
      </c>
      <c r="D39" s="35">
        <v>98493</v>
      </c>
      <c r="E39" s="35">
        <v>87152</v>
      </c>
      <c r="F39" s="41">
        <f>E39-D39</f>
        <v>-11341</v>
      </c>
      <c r="G39" s="42">
        <f t="shared" si="5"/>
        <v>-11.514523874793133</v>
      </c>
    </row>
    <row r="40" spans="1:7" ht="18" customHeight="1" x14ac:dyDescent="0.2">
      <c r="A40" s="46" t="s">
        <v>36</v>
      </c>
      <c r="C40" s="41">
        <v>136137</v>
      </c>
      <c r="D40" s="35">
        <v>130376</v>
      </c>
      <c r="E40" s="35">
        <v>134098</v>
      </c>
      <c r="F40" s="41">
        <f>E40-D40</f>
        <v>3722</v>
      </c>
      <c r="G40" s="42">
        <f t="shared" si="5"/>
        <v>2.8548199055040806</v>
      </c>
    </row>
    <row r="41" spans="1:7" ht="18" customHeight="1" x14ac:dyDescent="0.2">
      <c r="A41" s="46" t="s">
        <v>37</v>
      </c>
      <c r="C41" s="41">
        <v>13135</v>
      </c>
      <c r="D41" s="35">
        <v>14598</v>
      </c>
      <c r="E41" s="35">
        <v>16112</v>
      </c>
      <c r="F41" s="41">
        <f>E41-D41</f>
        <v>1514</v>
      </c>
      <c r="G41" s="42">
        <f t="shared" si="5"/>
        <v>10.371283737498288</v>
      </c>
    </row>
    <row r="42" spans="1:7" ht="6.95" customHeight="1" x14ac:dyDescent="0.2">
      <c r="B42" s="7"/>
      <c r="C42" s="67"/>
      <c r="D42" s="68"/>
      <c r="E42" s="69"/>
      <c r="F42" s="33"/>
      <c r="G42" s="33"/>
    </row>
    <row r="43" spans="1:7" ht="23.1" customHeight="1" x14ac:dyDescent="0.2">
      <c r="A43" s="70" t="s">
        <v>38</v>
      </c>
      <c r="B43" s="71"/>
      <c r="C43" s="72">
        <v>147</v>
      </c>
      <c r="D43" s="73">
        <v>154</v>
      </c>
      <c r="E43" s="73">
        <v>159</v>
      </c>
      <c r="F43" s="74">
        <f>E43-D43</f>
        <v>5</v>
      </c>
      <c r="G43" s="75">
        <f t="shared" ref="G43" si="6">F43/D43*100</f>
        <v>3.2467532467532463</v>
      </c>
    </row>
    <row r="44" spans="1:7" ht="3" customHeight="1" x14ac:dyDescent="0.2">
      <c r="A44" s="76"/>
      <c r="B44" s="76"/>
      <c r="C44" s="76"/>
      <c r="D44" s="76"/>
      <c r="E44" s="76"/>
      <c r="F44" s="76"/>
      <c r="G44" s="77"/>
    </row>
    <row r="45" spans="1:7" ht="12" customHeight="1" x14ac:dyDescent="0.2">
      <c r="A45" s="2" t="s">
        <v>39</v>
      </c>
      <c r="C45" s="78"/>
      <c r="D45" s="78"/>
      <c r="E45" s="78"/>
      <c r="F45" s="78"/>
      <c r="G45" s="78"/>
    </row>
    <row r="47" spans="1:7" ht="14.45" customHeight="1" x14ac:dyDescent="0.2"/>
    <row r="48" spans="1:7" ht="14.45" customHeight="1" x14ac:dyDescent="0.2">
      <c r="C48" s="2"/>
      <c r="D48" s="2"/>
      <c r="E48" s="2"/>
      <c r="F48" s="2"/>
      <c r="G48" s="2"/>
    </row>
    <row r="49" s="2" customFormat="1" ht="14.45" customHeight="1" x14ac:dyDescent="0.2"/>
    <row r="50" s="2" customFormat="1" ht="14.45" customHeight="1" x14ac:dyDescent="0.2"/>
    <row r="51" s="2" customFormat="1" ht="10.9" customHeigh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</sheetData>
  <mergeCells count="15">
    <mergeCell ref="A24:B24"/>
    <mergeCell ref="A25:B25"/>
    <mergeCell ref="A44:F44"/>
    <mergeCell ref="A9:B9"/>
    <mergeCell ref="A11:B11"/>
    <mergeCell ref="A12:B12"/>
    <mergeCell ref="A13:B13"/>
    <mergeCell ref="A16:B16"/>
    <mergeCell ref="A17:B17"/>
    <mergeCell ref="A1:G1"/>
    <mergeCell ref="A3:B4"/>
    <mergeCell ref="C3:E3"/>
    <mergeCell ref="F4:G4"/>
    <mergeCell ref="A7:B7"/>
    <mergeCell ref="A8:B8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2026-07-16T11:44:29Z</dcterms:created>
  <dcterms:modified xsi:type="dcterms:W3CDTF">2026-07-16T11:44:44Z</dcterms:modified>
</cp:coreProperties>
</file>