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51" documentId="8_{A5058F63-38D4-46F0-8DD8-20F817AC03C5}" xr6:coauthVersionLast="47" xr6:coauthVersionMax="47" xr10:uidLastSave="{DEDDC155-7D31-45A1-AD4F-12941DC21495}"/>
  <bookViews>
    <workbookView xWindow="-120" yWindow="-120" windowWidth="20730" windowHeight="11040" activeTab="4" xr2:uid="{E831D13F-1F27-40CE-9C49-E655034135F5}"/>
  </bookViews>
  <sheets>
    <sheet name="Table 1 " sheetId="1" r:id="rId1"/>
    <sheet name="Table 2" sheetId="9" r:id="rId2"/>
    <sheet name="Table 3 " sheetId="3" r:id="rId3"/>
    <sheet name="Table 4 " sheetId="4" r:id="rId4"/>
    <sheet name="Table 5 " sheetId="5" r:id="rId5"/>
    <sheet name="Table 6 " sheetId="11" r:id="rId6"/>
    <sheet name="Table 7 " sheetId="7" r:id="rId7"/>
    <sheet name="Table 8" sheetId="8" r:id="rId8"/>
  </sheets>
  <externalReferences>
    <externalReference r:id="rId9"/>
    <externalReference r:id="rId10"/>
  </externalReferences>
  <definedNames>
    <definedName name="bb" localSheetId="1">#REF!</definedName>
    <definedName name="bb">#REF!</definedName>
    <definedName name="_xlnm.Criteria" localSheetId="5">[1]LABOUR!#REF!</definedName>
    <definedName name="_xlnm.Criteria" localSheetId="6">[1]LABOUR!#REF!</definedName>
    <definedName name="_xlnm.Criteria" localSheetId="7">[1]LABOUR!#REF!</definedName>
    <definedName name="_xlnm.Criteria">[1]LABOUR!#REF!</definedName>
    <definedName name="_xlnm.Database" localSheetId="5">[1]LABOUR!#REF!</definedName>
    <definedName name="_xlnm.Database" localSheetId="6">[1]LABOUR!#REF!</definedName>
    <definedName name="_xlnm.Database" localSheetId="7">[1]LABOUR!#REF!</definedName>
    <definedName name="_xlnm.Database">[1]LABOUR!#REF!</definedName>
    <definedName name="e" localSheetId="5">[1]LABOUR!#REF!</definedName>
    <definedName name="e" localSheetId="6">[1]LABOUR!#REF!</definedName>
    <definedName name="e" localSheetId="7">[1]LABOUR!#REF!</definedName>
    <definedName name="e">[1]LABOUR!#REF!</definedName>
    <definedName name="_xlnm.Extract" localSheetId="1">#REF!</definedName>
    <definedName name="_xlnm.Extract" localSheetId="5">#REF!</definedName>
    <definedName name="_xlnm.Extract" localSheetId="6">#REF!</definedName>
    <definedName name="_xlnm.Extract" localSheetId="7">#REF!</definedName>
    <definedName name="_xlnm.Extract">#REF!</definedName>
    <definedName name="jjjjjjjjjjjjjjjj" localSheetId="5">[1]LABOUR!#REF!</definedName>
    <definedName name="jjjjjjjjjjjjjjjj" localSheetId="6">[1]LABOUR!#REF!</definedName>
    <definedName name="jjjjjjjjjjjjjjjj" localSheetId="7">[1]LABOUR!#REF!</definedName>
    <definedName name="jjjjjjjjjjjjjjjj">[1]LABOUR!#REF!</definedName>
    <definedName name="m">[1]LABOUR!#REF!</definedName>
    <definedName name="Meth">[1]LABOUR!#REF!</definedName>
    <definedName name="methodological">[1]LABOUR!#REF!</definedName>
    <definedName name="MethodologicalNotes" localSheetId="1">#REF!</definedName>
    <definedName name="MethodologicalNotes" localSheetId="5">#REF!</definedName>
    <definedName name="MethodologicalNotes" localSheetId="6">#REF!</definedName>
    <definedName name="MethodologicalNotes" localSheetId="7">#REF!</definedName>
    <definedName name="MethodologicalNotes">#REF!</definedName>
    <definedName name="notes" localSheetId="5">[1]LABOUR!#REF!</definedName>
    <definedName name="notes" localSheetId="6">[1]LABOUR!#REF!</definedName>
    <definedName name="notes" localSheetId="7">[1]LABOUR!#REF!</definedName>
    <definedName name="notes">[1]LABOUR!#REF!</definedName>
    <definedName name="notes1">[1]LABOUR!#REF!</definedName>
    <definedName name="pages">[1]LABOUR!#REF!</definedName>
    <definedName name="_xlnm.Print_Area" localSheetId="6">'Table 7 '!$A$1:$I$28</definedName>
    <definedName name="val">[1]LABOUR!#REF!</definedName>
    <definedName name="vvv" localSheetId="1">#REF!</definedName>
    <definedName name="vvv">#REF!</definedName>
    <definedName name="Z_9BF57069_6FD2_49DC_A82D_733A6E52B6F5_.wvu.PrintArea" localSheetId="6" hidden="1">'Table 7 '!$A$1:$I$28</definedName>
    <definedName name="Z_B77B852F_7D50_406C_A088_615FFFA7D17B_.wvu.PrintArea" localSheetId="6" hidden="1">'Table 7 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6" i="11" l="1"/>
  <c r="S26" i="11"/>
  <c r="Y26" i="11" s="1"/>
  <c r="R26" i="11"/>
  <c r="X26" i="11" s="1"/>
  <c r="Q26" i="11"/>
  <c r="P26" i="11"/>
  <c r="V26" i="11" s="1"/>
  <c r="O26" i="11"/>
  <c r="N26" i="11"/>
  <c r="M26" i="11"/>
  <c r="L26" i="11"/>
  <c r="K26" i="11"/>
  <c r="J26" i="11"/>
  <c r="I26" i="11"/>
  <c r="H26" i="11"/>
  <c r="G26" i="11"/>
  <c r="F26" i="11"/>
  <c r="E26" i="11"/>
  <c r="W26" i="11" s="1"/>
  <c r="D26" i="11"/>
  <c r="C26" i="11"/>
  <c r="B26" i="11"/>
  <c r="T26" i="11" s="1"/>
  <c r="U24" i="11"/>
  <c r="S24" i="11"/>
  <c r="Y24" i="11" s="1"/>
  <c r="R24" i="11"/>
  <c r="X24" i="11" s="1"/>
  <c r="Q24" i="11"/>
  <c r="Q25" i="11" s="1"/>
  <c r="P24" i="11"/>
  <c r="P25" i="11" s="1"/>
  <c r="V25" i="11" s="1"/>
  <c r="O24" i="11"/>
  <c r="O25" i="11" s="1"/>
  <c r="U25" i="11" s="1"/>
  <c r="N24" i="11"/>
  <c r="N25" i="11" s="1"/>
  <c r="M24" i="11"/>
  <c r="M25" i="11" s="1"/>
  <c r="L24" i="11"/>
  <c r="L25" i="11" s="1"/>
  <c r="K24" i="11"/>
  <c r="K25" i="11" s="1"/>
  <c r="J24" i="11"/>
  <c r="J25" i="11" s="1"/>
  <c r="I24" i="11"/>
  <c r="I25" i="11" s="1"/>
  <c r="H24" i="11"/>
  <c r="H25" i="11" s="1"/>
  <c r="G24" i="11"/>
  <c r="G25" i="11" s="1"/>
  <c r="F24" i="11"/>
  <c r="F25" i="11" s="1"/>
  <c r="E24" i="11"/>
  <c r="W24" i="11" s="1"/>
  <c r="D24" i="11"/>
  <c r="D25" i="11" s="1"/>
  <c r="C24" i="11"/>
  <c r="C25" i="11" s="1"/>
  <c r="B24" i="11"/>
  <c r="T24" i="11" s="1"/>
  <c r="U22" i="11"/>
  <c r="S22" i="11"/>
  <c r="Y22" i="11" s="1"/>
  <c r="R22" i="11"/>
  <c r="X22" i="11" s="1"/>
  <c r="Q22" i="11"/>
  <c r="P22" i="11"/>
  <c r="V22" i="11" s="1"/>
  <c r="O22" i="11"/>
  <c r="N22" i="11"/>
  <c r="M22" i="11"/>
  <c r="L22" i="11"/>
  <c r="K22" i="11"/>
  <c r="J22" i="11"/>
  <c r="I22" i="11"/>
  <c r="H22" i="11"/>
  <c r="G22" i="11"/>
  <c r="F22" i="11"/>
  <c r="E22" i="11"/>
  <c r="W22" i="11" s="1"/>
  <c r="D22" i="11"/>
  <c r="C22" i="11"/>
  <c r="B22" i="11"/>
  <c r="T22" i="11" s="1"/>
  <c r="U20" i="11"/>
  <c r="S20" i="11"/>
  <c r="Y20" i="11" s="1"/>
  <c r="R20" i="11"/>
  <c r="X20" i="11" s="1"/>
  <c r="Q20" i="11"/>
  <c r="Q21" i="11" s="1"/>
  <c r="P20" i="11"/>
  <c r="P21" i="11" s="1"/>
  <c r="O20" i="11"/>
  <c r="O21" i="11" s="1"/>
  <c r="N20" i="11"/>
  <c r="N21" i="11" s="1"/>
  <c r="M20" i="11"/>
  <c r="M21" i="11" s="1"/>
  <c r="L20" i="11"/>
  <c r="L21" i="11" s="1"/>
  <c r="K20" i="11"/>
  <c r="K21" i="11" s="1"/>
  <c r="J20" i="11"/>
  <c r="J21" i="11" s="1"/>
  <c r="I20" i="11"/>
  <c r="I21" i="11" s="1"/>
  <c r="H20" i="11"/>
  <c r="H21" i="11" s="1"/>
  <c r="G20" i="11"/>
  <c r="G21" i="11" s="1"/>
  <c r="F20" i="11"/>
  <c r="F21" i="11" s="1"/>
  <c r="E20" i="11"/>
  <c r="W20" i="11" s="1"/>
  <c r="D20" i="11"/>
  <c r="D21" i="11" s="1"/>
  <c r="C20" i="11"/>
  <c r="C21" i="11" s="1"/>
  <c r="B20" i="11"/>
  <c r="T20" i="11" s="1"/>
  <c r="U18" i="11"/>
  <c r="S18" i="11"/>
  <c r="Y18" i="11" s="1"/>
  <c r="R18" i="11"/>
  <c r="X18" i="11" s="1"/>
  <c r="Q18" i="11"/>
  <c r="P18" i="11"/>
  <c r="V18" i="11" s="1"/>
  <c r="O18" i="11"/>
  <c r="N18" i="11"/>
  <c r="M18" i="11"/>
  <c r="L18" i="11"/>
  <c r="K18" i="11"/>
  <c r="J18" i="11"/>
  <c r="I18" i="11"/>
  <c r="H18" i="11"/>
  <c r="G18" i="11"/>
  <c r="F18" i="11"/>
  <c r="E18" i="11"/>
  <c r="W18" i="11" s="1"/>
  <c r="D18" i="11"/>
  <c r="C18" i="11"/>
  <c r="B18" i="11"/>
  <c r="T18" i="11" s="1"/>
  <c r="U16" i="11"/>
  <c r="S16" i="11"/>
  <c r="Y16" i="11" s="1"/>
  <c r="R16" i="11"/>
  <c r="X16" i="11" s="1"/>
  <c r="Q16" i="11"/>
  <c r="Q17" i="11" s="1"/>
  <c r="P16" i="11"/>
  <c r="P17" i="11" s="1"/>
  <c r="O16" i="11"/>
  <c r="O17" i="11" s="1"/>
  <c r="N16" i="11"/>
  <c r="N17" i="11" s="1"/>
  <c r="M16" i="11"/>
  <c r="M17" i="11" s="1"/>
  <c r="L16" i="11"/>
  <c r="L17" i="11" s="1"/>
  <c r="K16" i="11"/>
  <c r="K17" i="11" s="1"/>
  <c r="J16" i="11"/>
  <c r="J17" i="11" s="1"/>
  <c r="I16" i="11"/>
  <c r="I17" i="11" s="1"/>
  <c r="H16" i="11"/>
  <c r="H17" i="11" s="1"/>
  <c r="G16" i="11"/>
  <c r="G17" i="11" s="1"/>
  <c r="F16" i="11"/>
  <c r="F17" i="11" s="1"/>
  <c r="E16" i="11"/>
  <c r="W16" i="11" s="1"/>
  <c r="D16" i="11"/>
  <c r="D17" i="11" s="1"/>
  <c r="C16" i="11"/>
  <c r="C17" i="11" s="1"/>
  <c r="B16" i="11"/>
  <c r="T16" i="11" s="1"/>
  <c r="U14" i="11"/>
  <c r="S14" i="11"/>
  <c r="Y14" i="11" s="1"/>
  <c r="R14" i="11"/>
  <c r="X14" i="11" s="1"/>
  <c r="Q14" i="11"/>
  <c r="P14" i="11"/>
  <c r="V14" i="11" s="1"/>
  <c r="O14" i="11"/>
  <c r="N14" i="11"/>
  <c r="M14" i="11"/>
  <c r="L14" i="11"/>
  <c r="K14" i="11"/>
  <c r="J14" i="11"/>
  <c r="I14" i="11"/>
  <c r="H14" i="11"/>
  <c r="G14" i="11"/>
  <c r="F14" i="11"/>
  <c r="E14" i="11"/>
  <c r="W14" i="11" s="1"/>
  <c r="D14" i="11"/>
  <c r="C14" i="11"/>
  <c r="B14" i="11"/>
  <c r="T14" i="11" s="1"/>
  <c r="U12" i="11"/>
  <c r="S12" i="11"/>
  <c r="Y12" i="11" s="1"/>
  <c r="R12" i="11"/>
  <c r="X12" i="11" s="1"/>
  <c r="Q12" i="11"/>
  <c r="Q13" i="11" s="1"/>
  <c r="P12" i="11"/>
  <c r="P13" i="11" s="1"/>
  <c r="O12" i="11"/>
  <c r="O13" i="11" s="1"/>
  <c r="N12" i="11"/>
  <c r="N13" i="11" s="1"/>
  <c r="M12" i="11"/>
  <c r="M13" i="11" s="1"/>
  <c r="L12" i="11"/>
  <c r="L13" i="11" s="1"/>
  <c r="K12" i="11"/>
  <c r="K13" i="11" s="1"/>
  <c r="J12" i="11"/>
  <c r="J13" i="11" s="1"/>
  <c r="I12" i="11"/>
  <c r="I13" i="11" s="1"/>
  <c r="H12" i="11"/>
  <c r="H13" i="11" s="1"/>
  <c r="G12" i="11"/>
  <c r="G13" i="11" s="1"/>
  <c r="F12" i="11"/>
  <c r="F13" i="11" s="1"/>
  <c r="E12" i="11"/>
  <c r="W12" i="11" s="1"/>
  <c r="D12" i="11"/>
  <c r="D13" i="11" s="1"/>
  <c r="C12" i="11"/>
  <c r="C13" i="11" s="1"/>
  <c r="B12" i="11"/>
  <c r="T12" i="11" s="1"/>
  <c r="W11" i="11"/>
  <c r="U11" i="11"/>
  <c r="T11" i="11"/>
  <c r="S11" i="11"/>
  <c r="Y11" i="11" s="1"/>
  <c r="R11" i="11"/>
  <c r="X11" i="11" s="1"/>
  <c r="Q11" i="11"/>
  <c r="P11" i="11"/>
  <c r="V11" i="11" s="1"/>
  <c r="O11" i="11"/>
  <c r="N11" i="11"/>
  <c r="G11" i="11"/>
  <c r="G9" i="11" s="1"/>
  <c r="Y9" i="11" s="1"/>
  <c r="F11" i="11"/>
  <c r="E11" i="11"/>
  <c r="D11" i="11"/>
  <c r="D9" i="11" s="1"/>
  <c r="V9" i="11" s="1"/>
  <c r="C11" i="11"/>
  <c r="B11" i="11"/>
  <c r="Y10" i="11"/>
  <c r="W10" i="11"/>
  <c r="V10" i="11"/>
  <c r="T10" i="11"/>
  <c r="S10" i="11"/>
  <c r="R10" i="11"/>
  <c r="X10" i="11" s="1"/>
  <c r="Q10" i="11"/>
  <c r="P10" i="11"/>
  <c r="O10" i="11"/>
  <c r="U10" i="11" s="1"/>
  <c r="N10" i="11"/>
  <c r="G10" i="11"/>
  <c r="F10" i="11"/>
  <c r="E10" i="11"/>
  <c r="D10" i="11"/>
  <c r="C10" i="11"/>
  <c r="B10" i="11"/>
  <c r="S9" i="11"/>
  <c r="Q9" i="11"/>
  <c r="W9" i="11" s="1"/>
  <c r="P9" i="11"/>
  <c r="N9" i="11"/>
  <c r="T9" i="11" s="1"/>
  <c r="M9" i="11"/>
  <c r="L9" i="11"/>
  <c r="K9" i="11"/>
  <c r="J9" i="11"/>
  <c r="I9" i="11"/>
  <c r="H9" i="11"/>
  <c r="F9" i="11"/>
  <c r="E9" i="11"/>
  <c r="C9" i="11"/>
  <c r="B9" i="11"/>
  <c r="Y8" i="11"/>
  <c r="X8" i="11"/>
  <c r="V8" i="11"/>
  <c r="S8" i="11"/>
  <c r="R8" i="11"/>
  <c r="Q8" i="11"/>
  <c r="Q6" i="11" s="1"/>
  <c r="W6" i="11" s="1"/>
  <c r="P8" i="11"/>
  <c r="O8" i="11"/>
  <c r="N8" i="11"/>
  <c r="T8" i="11" s="1"/>
  <c r="G8" i="11"/>
  <c r="F8" i="11"/>
  <c r="E8" i="11"/>
  <c r="D8" i="11"/>
  <c r="C8" i="11"/>
  <c r="U8" i="11" s="1"/>
  <c r="B8" i="11"/>
  <c r="X7" i="11"/>
  <c r="U7" i="11"/>
  <c r="S7" i="11"/>
  <c r="Y7" i="11" s="1"/>
  <c r="R7" i="11"/>
  <c r="Q7" i="11"/>
  <c r="P7" i="11"/>
  <c r="V7" i="11" s="1"/>
  <c r="O7" i="11"/>
  <c r="N7" i="11"/>
  <c r="T7" i="11" s="1"/>
  <c r="G7" i="11"/>
  <c r="F7" i="11"/>
  <c r="E7" i="11"/>
  <c r="W7" i="11" s="1"/>
  <c r="D7" i="11"/>
  <c r="C7" i="11"/>
  <c r="B7" i="11"/>
  <c r="R6" i="11"/>
  <c r="X6" i="11" s="1"/>
  <c r="O6" i="11"/>
  <c r="M6" i="11"/>
  <c r="L6" i="11"/>
  <c r="K6" i="11"/>
  <c r="J6" i="11"/>
  <c r="I6" i="11"/>
  <c r="H6" i="11"/>
  <c r="G6" i="11"/>
  <c r="F6" i="11"/>
  <c r="E6" i="11"/>
  <c r="D6" i="11"/>
  <c r="B6" i="11"/>
  <c r="U21" i="11" l="1"/>
  <c r="T17" i="11"/>
  <c r="V21" i="11"/>
  <c r="T21" i="11"/>
  <c r="U17" i="11"/>
  <c r="W21" i="11"/>
  <c r="T13" i="11"/>
  <c r="V17" i="11"/>
  <c r="U13" i="11"/>
  <c r="V13" i="11"/>
  <c r="T25" i="11"/>
  <c r="B13" i="11"/>
  <c r="R13" i="11"/>
  <c r="X13" i="11" s="1"/>
  <c r="B17" i="11"/>
  <c r="R17" i="11"/>
  <c r="X17" i="11" s="1"/>
  <c r="B21" i="11"/>
  <c r="R21" i="11"/>
  <c r="X21" i="11" s="1"/>
  <c r="B25" i="11"/>
  <c r="R25" i="11"/>
  <c r="X25" i="11" s="1"/>
  <c r="C6" i="11"/>
  <c r="U6" i="11" s="1"/>
  <c r="S6" i="11"/>
  <c r="Y6" i="11" s="1"/>
  <c r="W8" i="11"/>
  <c r="O9" i="11"/>
  <c r="U9" i="11" s="1"/>
  <c r="S13" i="11"/>
  <c r="Y13" i="11" s="1"/>
  <c r="S17" i="11"/>
  <c r="Y17" i="11" s="1"/>
  <c r="S21" i="11"/>
  <c r="Y21" i="11" s="1"/>
  <c r="S25" i="11"/>
  <c r="Y25" i="11" s="1"/>
  <c r="E17" i="11"/>
  <c r="W17" i="11" s="1"/>
  <c r="E25" i="11"/>
  <c r="W25" i="11" s="1"/>
  <c r="E13" i="11"/>
  <c r="W13" i="11" s="1"/>
  <c r="E21" i="11"/>
  <c r="N6" i="11"/>
  <c r="T6" i="11" s="1"/>
  <c r="R9" i="11"/>
  <c r="X9" i="11" s="1"/>
  <c r="V12" i="11"/>
  <c r="V16" i="11"/>
  <c r="V20" i="11"/>
  <c r="V24" i="11"/>
  <c r="P6" i="11"/>
  <c r="V6" i="11" s="1"/>
</calcChain>
</file>

<file path=xl/sharedStrings.xml><?xml version="1.0" encoding="utf-8"?>
<sst xmlns="http://schemas.openxmlformats.org/spreadsheetml/2006/main" count="180" uniqueCount="74">
  <si>
    <t>Table 1. Total R&amp;D Expenditure as a % of GDP* by year and sector</t>
  </si>
  <si>
    <t>€000s</t>
  </si>
  <si>
    <t>Government Sector (GOV)</t>
  </si>
  <si>
    <t>Business Enterprise Sector (BES)</t>
  </si>
  <si>
    <t>Higher Education Sector (HES)</t>
  </si>
  <si>
    <t xml:space="preserve">Total R&amp;D expenditure   </t>
  </si>
  <si>
    <t>% of GDP</t>
  </si>
  <si>
    <t>* Source: Gross Domestic Product as published in News Release No. 095/2026.</t>
  </si>
  <si>
    <t>Note: Totals may not add up due to rounding.</t>
  </si>
  <si>
    <t>Table 2. Total expenditure on R&amp;D by sector, year and type of activity</t>
  </si>
  <si>
    <t>GOV</t>
  </si>
  <si>
    <t>BES</t>
  </si>
  <si>
    <t>HES</t>
  </si>
  <si>
    <t>Total</t>
  </si>
  <si>
    <t>Basic Research</t>
  </si>
  <si>
    <t>Applied Research</t>
  </si>
  <si>
    <t>Experimental Development</t>
  </si>
  <si>
    <t>Table 3. Total expenditure on R&amp;D by sector, year and type of costs</t>
  </si>
  <si>
    <t>Recurrent Expenditure</t>
  </si>
  <si>
    <t>Labour Costs</t>
  </si>
  <si>
    <t>Other Recurrent Expenditure</t>
  </si>
  <si>
    <t>Capital Expenditure</t>
  </si>
  <si>
    <t>Land and Buildings</t>
  </si>
  <si>
    <t>Instruments and Equipment</t>
  </si>
  <si>
    <t>Total Expenditure</t>
  </si>
  <si>
    <t>Table 4.  Total expenditure on R&amp;D by major field of science, sector and year</t>
  </si>
  <si>
    <t>Natural sciences</t>
  </si>
  <si>
    <t>Engineering and Technology</t>
  </si>
  <si>
    <t>Medical sciences</t>
  </si>
  <si>
    <t>Agricultural sciences</t>
  </si>
  <si>
    <t>Social sciences</t>
  </si>
  <si>
    <t>Humanities</t>
  </si>
  <si>
    <t>Table 5. Source of funds of R&amp;D expenditure by sector and year</t>
  </si>
  <si>
    <t>Sources of Funds</t>
  </si>
  <si>
    <t>Local Funds</t>
  </si>
  <si>
    <t>Business Enterprise</t>
  </si>
  <si>
    <t>Direct Government</t>
  </si>
  <si>
    <t>General University Funds</t>
  </si>
  <si>
    <t>Others</t>
  </si>
  <si>
    <t>Foreign Funds</t>
  </si>
  <si>
    <t>Foreign Business Enterprises</t>
  </si>
  <si>
    <t>European Commission</t>
  </si>
  <si>
    <t>Table 6. Total employment in R&amp;D by sector, year, occupation and sex</t>
  </si>
  <si>
    <t>Headcount</t>
  </si>
  <si>
    <t>Full-time</t>
  </si>
  <si>
    <t>Males</t>
  </si>
  <si>
    <t>Females</t>
  </si>
  <si>
    <t>Part-Time*</t>
  </si>
  <si>
    <t>Researchers</t>
  </si>
  <si>
    <t>Technicians</t>
  </si>
  <si>
    <t>Support staff</t>
  </si>
  <si>
    <t>Table 7. R&amp;D employment by major field of science, sector and year</t>
  </si>
  <si>
    <t>Table 8. Government Budget Allocations for R&amp;D (GBARD) by year and socio-economic objectives</t>
  </si>
  <si>
    <t>Socio-economic objective</t>
  </si>
  <si>
    <t>Exploration and exploitation of the Earth</t>
  </si>
  <si>
    <t>Environment</t>
  </si>
  <si>
    <t>Exploration and exploitation of space</t>
  </si>
  <si>
    <t>Transport, telecommunication and other infrastructures</t>
  </si>
  <si>
    <t>Energy</t>
  </si>
  <si>
    <t>Industrial production and technology</t>
  </si>
  <si>
    <t>Health</t>
  </si>
  <si>
    <t>Agriculture</t>
  </si>
  <si>
    <t>Education</t>
  </si>
  <si>
    <t>Culture, recreation, religion and mass media</t>
  </si>
  <si>
    <t>Political and social systems, structures and processes</t>
  </si>
  <si>
    <t>General advancement of knowledge: R&amp;D financed from General University Funds (GUF):</t>
  </si>
  <si>
    <t>R&amp;D related to Natural Sciences</t>
  </si>
  <si>
    <t>R&amp;D related to Engineering Sciences</t>
  </si>
  <si>
    <t>R&amp;D related to Medical Sciences</t>
  </si>
  <si>
    <t>R&amp;D related to Agricultural Sciences</t>
  </si>
  <si>
    <t>R&amp;D related to Social Sciences</t>
  </si>
  <si>
    <t>R&amp;D related to Humanities</t>
  </si>
  <si>
    <t>General advancement of knowledge: R&amp;D financed from other sources than GUF</t>
  </si>
  <si>
    <t>Defence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</si>
</sst>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\ \ \ \ \ \ \ \ \ \ \ \ "/>
    <numFmt numFmtId="165" formatCode="0.0"/>
    <numFmt numFmtId="166" formatCode="#,##0.000"/>
    <numFmt numFmtId="167" formatCode="0.0%"/>
    <numFmt numFmtId="168" formatCode="#,##0.0"/>
    <numFmt numFmtId="169" formatCode="0.000"/>
    <numFmt numFmtId="170" formatCode="#,##0.000\ \ \ \ "/>
    <numFmt numFmtId="171" formatCode="#,##0\ \ \ \ "/>
    <numFmt numFmtId="172" formatCode="\ \ @"/>
    <numFmt numFmtId="173" formatCode="\ \ \ \ \ \ \ @"/>
    <numFmt numFmtId="174" formatCode="#,##0\ "/>
    <numFmt numFmtId="175" formatCode="#,##0.00\ "/>
    <numFmt numFmtId="176" formatCode="\ \ \ \ \ \ \ \ \ @"/>
    <numFmt numFmtId="177" formatCode="_(* #,##0.00_);_(* \(#,##0.00\);_(* &quot;-&quot;??_);_(@_)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6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64" fontId="2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164" fontId="2" fillId="0" borderId="2" xfId="0" applyNumberFormat="1" applyFont="1" applyBorder="1" applyAlignment="1">
      <alignment horizontal="left" vertical="center" indent="1"/>
    </xf>
    <xf numFmtId="3" fontId="2" fillId="0" borderId="2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64" fontId="2" fillId="0" borderId="1" xfId="0" applyNumberFormat="1" applyFont="1" applyBorder="1" applyAlignment="1">
      <alignment horizontal="left" vertical="center" indent="1"/>
    </xf>
    <xf numFmtId="4" fontId="2" fillId="0" borderId="1" xfId="0" applyNumberFormat="1" applyFont="1" applyBorder="1" applyAlignment="1">
      <alignment horizontal="right" vertical="center" indent="1"/>
    </xf>
    <xf numFmtId="166" fontId="2" fillId="0" borderId="0" xfId="0" applyNumberFormat="1" applyFont="1"/>
    <xf numFmtId="0" fontId="4" fillId="0" borderId="0" xfId="0" applyFont="1"/>
    <xf numFmtId="167" fontId="3" fillId="0" borderId="0" xfId="1" applyNumberFormat="1" applyFont="1" applyFill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right" vertical="center" indent="1"/>
    </xf>
    <xf numFmtId="164" fontId="2" fillId="0" borderId="3" xfId="0" applyNumberFormat="1" applyFont="1" applyBorder="1" applyAlignment="1">
      <alignment horizontal="left" vertical="center" indent="1"/>
    </xf>
    <xf numFmtId="3" fontId="2" fillId="0" borderId="3" xfId="0" applyNumberFormat="1" applyFont="1" applyBorder="1" applyAlignment="1">
      <alignment horizontal="right" vertical="center" indent="1"/>
    </xf>
    <xf numFmtId="0" fontId="3" fillId="0" borderId="0" xfId="2" applyFont="1" applyAlignment="1">
      <alignment vertical="center"/>
    </xf>
    <xf numFmtId="164" fontId="3" fillId="0" borderId="0" xfId="2" applyNumberFormat="1" applyFont="1" applyAlignment="1">
      <alignment horizontal="left" vertical="center" indent="1"/>
    </xf>
    <xf numFmtId="3" fontId="3" fillId="0" borderId="0" xfId="2" applyNumberFormat="1" applyFont="1" applyAlignment="1">
      <alignment horizontal="right" vertical="center" indent="1"/>
    </xf>
    <xf numFmtId="0" fontId="3" fillId="0" borderId="0" xfId="2" applyFont="1"/>
    <xf numFmtId="164" fontId="2" fillId="0" borderId="3" xfId="2" applyNumberFormat="1" applyFont="1" applyBorder="1" applyAlignment="1">
      <alignment horizontal="left" vertical="center" indent="1"/>
    </xf>
    <xf numFmtId="3" fontId="2" fillId="0" borderId="3" xfId="2" applyNumberFormat="1" applyFont="1" applyBorder="1" applyAlignment="1">
      <alignment horizontal="right" vertical="center" inden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168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wrapText="1" indent="2"/>
    </xf>
    <xf numFmtId="0" fontId="2" fillId="0" borderId="0" xfId="0" applyFont="1" applyAlignment="1">
      <alignment horizontal="right" vertical="center" indent="2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 wrapText="1" indent="2"/>
    </xf>
    <xf numFmtId="0" fontId="2" fillId="0" borderId="0" xfId="2" applyFont="1" applyAlignment="1">
      <alignment horizontal="right" vertical="center" indent="2"/>
    </xf>
    <xf numFmtId="3" fontId="2" fillId="0" borderId="0" xfId="2" applyNumberFormat="1" applyFont="1" applyAlignment="1">
      <alignment horizontal="left" vertical="center" indent="1"/>
    </xf>
    <xf numFmtId="4" fontId="2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horizontal="left" vertical="center" indent="2"/>
    </xf>
    <xf numFmtId="167" fontId="3" fillId="0" borderId="0" xfId="3" applyNumberFormat="1" applyFont="1" applyFill="1" applyBorder="1" applyAlignment="1">
      <alignment vertical="center"/>
    </xf>
    <xf numFmtId="0" fontId="2" fillId="0" borderId="3" xfId="2" applyFont="1" applyBorder="1" applyAlignment="1">
      <alignment horizontal="left" vertical="center" indent="1"/>
    </xf>
    <xf numFmtId="3" fontId="2" fillId="0" borderId="0" xfId="2" applyNumberFormat="1" applyFont="1"/>
    <xf numFmtId="0" fontId="2" fillId="0" borderId="0" xfId="2" applyFont="1" applyAlignment="1">
      <alignment vertical="center"/>
    </xf>
    <xf numFmtId="3" fontId="3" fillId="0" borderId="2" xfId="0" applyNumberFormat="1" applyFont="1" applyBorder="1"/>
    <xf numFmtId="3" fontId="2" fillId="0" borderId="6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 indent="1"/>
    </xf>
    <xf numFmtId="170" fontId="3" fillId="0" borderId="0" xfId="0" applyNumberFormat="1" applyFont="1"/>
    <xf numFmtId="171" fontId="3" fillId="0" borderId="0" xfId="0" applyNumberFormat="1" applyFont="1"/>
    <xf numFmtId="3" fontId="3" fillId="0" borderId="8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1" fontId="2" fillId="0" borderId="2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1" fontId="2" fillId="0" borderId="3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/>
    </xf>
    <xf numFmtId="3" fontId="2" fillId="0" borderId="7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168" fontId="3" fillId="0" borderId="0" xfId="0" applyNumberFormat="1" applyFont="1"/>
    <xf numFmtId="167" fontId="3" fillId="0" borderId="0" xfId="0" applyNumberFormat="1" applyFont="1"/>
    <xf numFmtId="0" fontId="3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2" fontId="2" fillId="0" borderId="12" xfId="0" applyNumberFormat="1" applyFont="1" applyBorder="1" applyAlignment="1">
      <alignment vertical="center"/>
    </xf>
    <xf numFmtId="173" fontId="2" fillId="0" borderId="12" xfId="0" applyNumberFormat="1" applyFont="1" applyBorder="1" applyAlignment="1">
      <alignment vertical="center"/>
    </xf>
    <xf numFmtId="175" fontId="3" fillId="0" borderId="0" xfId="0" applyNumberFormat="1" applyFont="1"/>
    <xf numFmtId="176" fontId="3" fillId="0" borderId="12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left" vertical="center"/>
    </xf>
    <xf numFmtId="172" fontId="3" fillId="0" borderId="12" xfId="0" applyNumberFormat="1" applyFont="1" applyBorder="1" applyAlignment="1">
      <alignment vertical="center"/>
    </xf>
    <xf numFmtId="173" fontId="2" fillId="0" borderId="12" xfId="0" applyNumberFormat="1" applyFont="1" applyBorder="1" applyAlignment="1">
      <alignment horizontal="left" vertical="center"/>
    </xf>
    <xf numFmtId="176" fontId="3" fillId="0" borderId="12" xfId="4" applyNumberFormat="1" applyFont="1" applyBorder="1" applyAlignment="1">
      <alignment horizontal="left" vertical="center"/>
    </xf>
    <xf numFmtId="172" fontId="2" fillId="0" borderId="1" xfId="0" applyNumberFormat="1" applyFont="1" applyBorder="1" applyAlignment="1">
      <alignment vertical="center"/>
    </xf>
    <xf numFmtId="174" fontId="3" fillId="0" borderId="0" xfId="0" applyNumberFormat="1" applyFont="1"/>
    <xf numFmtId="0" fontId="2" fillId="0" borderId="0" xfId="5" applyFont="1" applyAlignment="1">
      <alignment horizontal="center"/>
    </xf>
    <xf numFmtId="0" fontId="3" fillId="0" borderId="0" xfId="5" applyFont="1"/>
    <xf numFmtId="0" fontId="2" fillId="0" borderId="0" xfId="5" applyFont="1"/>
    <xf numFmtId="0" fontId="3" fillId="0" borderId="2" xfId="5" applyFont="1" applyBorder="1" applyAlignment="1">
      <alignment vertical="center"/>
    </xf>
    <xf numFmtId="0" fontId="3" fillId="0" borderId="0" xfId="5" applyFont="1" applyAlignment="1">
      <alignment vertical="center"/>
    </xf>
    <xf numFmtId="0" fontId="2" fillId="0" borderId="11" xfId="5" applyFont="1" applyBorder="1" applyAlignment="1">
      <alignment horizontal="right" vertical="center" indent="1"/>
    </xf>
    <xf numFmtId="0" fontId="2" fillId="0" borderId="1" xfId="5" applyFont="1" applyBorder="1" applyAlignment="1">
      <alignment horizontal="right" vertical="center" indent="1"/>
    </xf>
    <xf numFmtId="0" fontId="2" fillId="0" borderId="13" xfId="5" applyFont="1" applyBorder="1" applyAlignment="1">
      <alignment horizontal="right" vertical="center" indent="1"/>
    </xf>
    <xf numFmtId="0" fontId="2" fillId="0" borderId="3" xfId="5" applyFont="1" applyBorder="1" applyAlignment="1">
      <alignment horizontal="right" vertical="center" indent="1"/>
    </xf>
    <xf numFmtId="0" fontId="2" fillId="0" borderId="8" xfId="5" applyFont="1" applyBorder="1" applyAlignment="1">
      <alignment horizontal="right" vertical="center" indent="1"/>
    </xf>
    <xf numFmtId="0" fontId="2" fillId="0" borderId="0" xfId="5" applyFont="1" applyAlignment="1">
      <alignment horizontal="right" vertical="center" indent="1"/>
    </xf>
    <xf numFmtId="0" fontId="2" fillId="0" borderId="0" xfId="5" applyFont="1" applyAlignment="1">
      <alignment horizontal="left" vertical="center" indent="2"/>
    </xf>
    <xf numFmtId="3" fontId="2" fillId="0" borderId="8" xfId="5" applyNumberFormat="1" applyFont="1" applyBorder="1" applyAlignment="1">
      <alignment horizontal="right" vertical="center" indent="1"/>
    </xf>
    <xf numFmtId="3" fontId="2" fillId="0" borderId="0" xfId="5" applyNumberFormat="1" applyFont="1" applyAlignment="1">
      <alignment horizontal="right" vertical="center" indent="1"/>
    </xf>
    <xf numFmtId="0" fontId="3" fillId="0" borderId="0" xfId="5" applyFont="1" applyAlignment="1">
      <alignment horizontal="left" vertical="center" indent="3"/>
    </xf>
    <xf numFmtId="3" fontId="3" fillId="0" borderId="8" xfId="5" applyNumberFormat="1" applyFont="1" applyBorder="1" applyAlignment="1">
      <alignment horizontal="right" vertical="center" indent="1"/>
    </xf>
    <xf numFmtId="3" fontId="3" fillId="0" borderId="0" xfId="5" applyNumberFormat="1" applyFont="1" applyAlignment="1">
      <alignment horizontal="right" vertical="center" indent="1"/>
    </xf>
    <xf numFmtId="3" fontId="2" fillId="0" borderId="0" xfId="5" quotePrefix="1" applyNumberFormat="1" applyFont="1" applyAlignment="1">
      <alignment horizontal="right" vertical="center" indent="1"/>
    </xf>
    <xf numFmtId="3" fontId="2" fillId="0" borderId="8" xfId="5" quotePrefix="1" applyNumberFormat="1" applyFont="1" applyBorder="1" applyAlignment="1">
      <alignment horizontal="right" vertical="center" indent="1"/>
    </xf>
    <xf numFmtId="3" fontId="3" fillId="0" borderId="8" xfId="5" quotePrefix="1" applyNumberFormat="1" applyFont="1" applyBorder="1" applyAlignment="1">
      <alignment horizontal="right" vertical="center" indent="1"/>
    </xf>
    <xf numFmtId="0" fontId="3" fillId="0" borderId="0" xfId="5" applyFont="1" applyAlignment="1">
      <alignment horizontal="left" vertical="center" indent="1"/>
    </xf>
    <xf numFmtId="0" fontId="2" fillId="0" borderId="0" xfId="5" applyFont="1" applyAlignment="1">
      <alignment horizontal="left" vertical="center" indent="1"/>
    </xf>
    <xf numFmtId="0" fontId="3" fillId="0" borderId="3" xfId="5" applyFont="1" applyBorder="1" applyAlignment="1">
      <alignment horizontal="left" vertical="center" indent="3"/>
    </xf>
    <xf numFmtId="3" fontId="3" fillId="0" borderId="13" xfId="5" applyNumberFormat="1" applyFont="1" applyBorder="1" applyAlignment="1">
      <alignment horizontal="right" vertical="center" indent="1"/>
    </xf>
    <xf numFmtId="3" fontId="3" fillId="0" borderId="3" xfId="5" applyNumberFormat="1" applyFont="1" applyBorder="1" applyAlignment="1">
      <alignment horizontal="right" vertical="center" indent="1"/>
    </xf>
    <xf numFmtId="3" fontId="3" fillId="0" borderId="13" xfId="5" quotePrefix="1" applyNumberFormat="1" applyFont="1" applyBorder="1" applyAlignment="1">
      <alignment horizontal="right" vertical="center" indent="1"/>
    </xf>
    <xf numFmtId="3" fontId="3" fillId="0" borderId="0" xfId="5" applyNumberFormat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right"/>
    </xf>
    <xf numFmtId="0" fontId="2" fillId="0" borderId="5" xfId="5" applyFont="1" applyBorder="1" applyAlignment="1">
      <alignment horizontal="right" vertical="center" wrapText="1" indent="1"/>
    </xf>
    <xf numFmtId="0" fontId="2" fillId="0" borderId="1" xfId="5" applyFont="1" applyBorder="1" applyAlignment="1">
      <alignment horizontal="right" vertical="center" wrapText="1" indent="1"/>
    </xf>
    <xf numFmtId="0" fontId="2" fillId="0" borderId="11" xfId="5" applyFont="1" applyBorder="1" applyAlignment="1">
      <alignment horizontal="right" vertical="center" wrapText="1" indent="1"/>
    </xf>
    <xf numFmtId="3" fontId="3" fillId="0" borderId="2" xfId="5" applyNumberFormat="1" applyFont="1" applyBorder="1"/>
    <xf numFmtId="3" fontId="2" fillId="0" borderId="6" xfId="5" applyNumberFormat="1" applyFont="1" applyBorder="1" applyAlignment="1">
      <alignment horizontal="center" vertical="center" wrapText="1"/>
    </xf>
    <xf numFmtId="3" fontId="2" fillId="0" borderId="2" xfId="5" applyNumberFormat="1" applyFont="1" applyBorder="1" applyAlignment="1">
      <alignment horizontal="center" vertical="center" wrapText="1"/>
    </xf>
    <xf numFmtId="3" fontId="2" fillId="0" borderId="8" xfId="5" applyNumberFormat="1" applyFont="1" applyBorder="1" applyAlignment="1">
      <alignment horizontal="center" vertical="center" wrapText="1"/>
    </xf>
    <xf numFmtId="1" fontId="2" fillId="0" borderId="2" xfId="5" applyNumberFormat="1" applyFont="1" applyBorder="1" applyAlignment="1">
      <alignment horizontal="center" vertical="center"/>
    </xf>
    <xf numFmtId="3" fontId="3" fillId="0" borderId="6" xfId="5" quotePrefix="1" applyNumberFormat="1" applyFont="1" applyBorder="1" applyAlignment="1">
      <alignment horizontal="right" vertical="center" indent="1"/>
    </xf>
    <xf numFmtId="3" fontId="3" fillId="0" borderId="2" xfId="5" quotePrefix="1" applyNumberFormat="1" applyFont="1" applyBorder="1" applyAlignment="1">
      <alignment horizontal="right" vertical="center" indent="1"/>
    </xf>
    <xf numFmtId="3" fontId="2" fillId="0" borderId="14" xfId="5" applyNumberFormat="1" applyFont="1" applyBorder="1" applyAlignment="1">
      <alignment horizontal="right" vertical="center" indent="1"/>
    </xf>
    <xf numFmtId="171" fontId="3" fillId="0" borderId="0" xfId="5" applyNumberFormat="1" applyFont="1"/>
    <xf numFmtId="1" fontId="2" fillId="0" borderId="0" xfId="5" applyNumberFormat="1" applyFont="1" applyAlignment="1">
      <alignment horizontal="center" vertical="center"/>
    </xf>
    <xf numFmtId="3" fontId="3" fillId="0" borderId="7" xfId="5" applyNumberFormat="1" applyFont="1" applyBorder="1" applyAlignment="1">
      <alignment horizontal="right" vertical="center" indent="1"/>
    </xf>
    <xf numFmtId="3" fontId="3" fillId="0" borderId="0" xfId="5" applyNumberFormat="1" applyFont="1" applyAlignment="1">
      <alignment horizontal="left" vertical="center" wrapText="1" indent="1"/>
    </xf>
    <xf numFmtId="3" fontId="3" fillId="0" borderId="6" xfId="5" applyNumberFormat="1" applyFont="1" applyBorder="1" applyAlignment="1">
      <alignment horizontal="right" vertical="center" indent="1"/>
    </xf>
    <xf numFmtId="3" fontId="3" fillId="0" borderId="2" xfId="5" applyNumberFormat="1" applyFont="1" applyBorder="1" applyAlignment="1">
      <alignment horizontal="right" vertical="center" indent="1"/>
    </xf>
    <xf numFmtId="3" fontId="2" fillId="0" borderId="2" xfId="5" applyNumberFormat="1" applyFont="1" applyBorder="1" applyAlignment="1">
      <alignment horizontal="right" vertical="center" indent="1"/>
    </xf>
    <xf numFmtId="3" fontId="3" fillId="0" borderId="7" xfId="5" quotePrefix="1" applyNumberFormat="1" applyFont="1" applyBorder="1" applyAlignment="1">
      <alignment horizontal="right" vertical="center" indent="1"/>
    </xf>
    <xf numFmtId="3" fontId="2" fillId="0" borderId="0" xfId="5" applyNumberFormat="1" applyFont="1" applyAlignment="1">
      <alignment horizontal="left" vertical="center" wrapText="1" indent="1"/>
    </xf>
    <xf numFmtId="3" fontId="3" fillId="0" borderId="9" xfId="5" applyNumberFormat="1" applyFont="1" applyBorder="1" applyAlignment="1">
      <alignment horizontal="right" vertical="center" indent="1"/>
    </xf>
    <xf numFmtId="3" fontId="2" fillId="0" borderId="6" xfId="5" applyNumberFormat="1" applyFont="1" applyBorder="1" applyAlignment="1">
      <alignment horizontal="right" vertical="center" indent="1"/>
    </xf>
    <xf numFmtId="3" fontId="2" fillId="0" borderId="7" xfId="5" applyNumberFormat="1" applyFont="1" applyBorder="1" applyAlignment="1">
      <alignment horizontal="right" vertical="center" indent="1"/>
    </xf>
    <xf numFmtId="1" fontId="2" fillId="0" borderId="3" xfId="5" applyNumberFormat="1" applyFont="1" applyBorder="1" applyAlignment="1">
      <alignment horizontal="center" vertical="center"/>
    </xf>
    <xf numFmtId="3" fontId="2" fillId="0" borderId="9" xfId="5" applyNumberFormat="1" applyFont="1" applyBorder="1" applyAlignment="1">
      <alignment horizontal="right" vertical="center" indent="1"/>
    </xf>
    <xf numFmtId="3" fontId="2" fillId="0" borderId="13" xfId="5" applyNumberFormat="1" applyFont="1" applyBorder="1" applyAlignment="1">
      <alignment horizontal="right" vertical="center" indent="1"/>
    </xf>
    <xf numFmtId="0" fontId="2" fillId="0" borderId="1" xfId="5" applyFont="1" applyBorder="1" applyAlignment="1">
      <alignment horizontal="left" vertical="center" indent="1"/>
    </xf>
    <xf numFmtId="3" fontId="3" fillId="0" borderId="0" xfId="5" quotePrefix="1" applyNumberFormat="1" applyFont="1" applyAlignment="1">
      <alignment horizontal="right" vertical="center" indent="1"/>
    </xf>
    <xf numFmtId="0" fontId="3" fillId="0" borderId="0" xfId="5" applyFont="1" applyAlignment="1">
      <alignment horizontal="left" vertical="center" wrapText="1" indent="1"/>
    </xf>
    <xf numFmtId="0" fontId="7" fillId="0" borderId="0" xfId="5" applyFont="1" applyAlignment="1">
      <alignment horizontal="left" vertical="center" indent="3"/>
    </xf>
    <xf numFmtId="3" fontId="7" fillId="0" borderId="0" xfId="5" applyNumberFormat="1" applyFont="1" applyAlignment="1">
      <alignment horizontal="right" vertical="center" indent="1"/>
    </xf>
    <xf numFmtId="3" fontId="2" fillId="0" borderId="1" xfId="6" applyNumberFormat="1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wrapText="1" indent="1"/>
    </xf>
    <xf numFmtId="3" fontId="2" fillId="0" borderId="0" xfId="2" applyNumberFormat="1" applyFont="1" applyAlignment="1">
      <alignment horizontal="right" vertical="center" indent="1"/>
    </xf>
    <xf numFmtId="0" fontId="2" fillId="0" borderId="5" xfId="0" applyFont="1" applyBorder="1" applyAlignment="1">
      <alignment horizontal="right" vertical="center" wrapText="1" indent="1"/>
    </xf>
    <xf numFmtId="0" fontId="2" fillId="0" borderId="4" xfId="5" applyFont="1" applyBorder="1" applyAlignment="1">
      <alignment horizontal="right" vertical="center" indent="1"/>
    </xf>
    <xf numFmtId="0" fontId="2" fillId="0" borderId="0" xfId="5" applyFont="1" applyAlignment="1">
      <alignment horizontal="center" vertical="center"/>
    </xf>
    <xf numFmtId="0" fontId="2" fillId="0" borderId="12" xfId="5" applyFont="1" applyBorder="1" applyAlignment="1">
      <alignment horizontal="center" vertical="center"/>
    </xf>
    <xf numFmtId="0" fontId="8" fillId="0" borderId="0" xfId="5" applyFont="1" applyAlignment="1">
      <alignment horizontal="right" vertical="center" indent="1"/>
    </xf>
    <xf numFmtId="0" fontId="2" fillId="0" borderId="12" xfId="5" applyFont="1" applyBorder="1" applyAlignment="1">
      <alignment horizontal="right" vertical="center" indent="1"/>
    </xf>
    <xf numFmtId="0" fontId="2" fillId="0" borderId="14" xfId="5" applyFont="1" applyBorder="1" applyAlignment="1">
      <alignment horizontal="right" vertical="center" indent="1"/>
    </xf>
    <xf numFmtId="0" fontId="2" fillId="0" borderId="2" xfId="5" applyFont="1" applyBorder="1" applyAlignment="1">
      <alignment horizontal="right" vertical="center" indent="1"/>
    </xf>
    <xf numFmtId="0" fontId="3" fillId="0" borderId="2" xfId="5" applyFont="1" applyBorder="1" applyAlignment="1">
      <alignment horizontal="right" vertical="center" indent="1"/>
    </xf>
    <xf numFmtId="0" fontId="3" fillId="0" borderId="2" xfId="5" applyFont="1" applyBorder="1"/>
    <xf numFmtId="0" fontId="3" fillId="0" borderId="10" xfId="5" applyFont="1" applyBorder="1"/>
    <xf numFmtId="3" fontId="2" fillId="0" borderId="12" xfId="5" applyNumberFormat="1" applyFont="1" applyBorder="1" applyAlignment="1">
      <alignment horizontal="right" vertical="center" indent="1"/>
    </xf>
    <xf numFmtId="3" fontId="3" fillId="0" borderId="12" xfId="5" applyNumberFormat="1" applyFont="1" applyBorder="1" applyAlignment="1">
      <alignment horizontal="right" vertical="center" indent="1"/>
    </xf>
    <xf numFmtId="167" fontId="3" fillId="0" borderId="0" xfId="7" applyNumberFormat="1" applyFont="1" applyFill="1" applyBorder="1"/>
    <xf numFmtId="3" fontId="3" fillId="0" borderId="15" xfId="5" applyNumberFormat="1" applyFont="1" applyBorder="1" applyAlignment="1">
      <alignment horizontal="right" vertical="center" indent="1"/>
    </xf>
    <xf numFmtId="0" fontId="2" fillId="0" borderId="0" xfId="5" applyFont="1" applyAlignment="1">
      <alignment horizontal="center"/>
    </xf>
    <xf numFmtId="0" fontId="2" fillId="0" borderId="1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2" fillId="0" borderId="11" xfId="5" applyFont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3" fontId="2" fillId="0" borderId="14" xfId="5" applyNumberFormat="1" applyFont="1" applyBorder="1" applyAlignment="1">
      <alignment horizontal="center" vertical="center" wrapText="1"/>
    </xf>
    <xf numFmtId="3" fontId="2" fillId="0" borderId="8" xfId="5" applyNumberFormat="1" applyFont="1" applyBorder="1" applyAlignment="1">
      <alignment horizontal="center" vertical="center" wrapText="1"/>
    </xf>
    <xf numFmtId="3" fontId="2" fillId="0" borderId="13" xfId="5" applyNumberFormat="1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/>
    </xf>
    <xf numFmtId="3" fontId="2" fillId="0" borderId="2" xfId="5" applyNumberFormat="1" applyFont="1" applyBorder="1" applyAlignment="1">
      <alignment horizontal="center" vertical="center" wrapText="1"/>
    </xf>
    <xf numFmtId="3" fontId="2" fillId="0" borderId="0" xfId="5" applyNumberFormat="1" applyFont="1" applyAlignment="1">
      <alignment horizontal="center" vertical="center" wrapText="1"/>
    </xf>
    <xf numFmtId="0" fontId="2" fillId="0" borderId="5" xfId="0" applyFont="1" applyBorder="1" applyAlignment="1" applyProtection="1">
      <alignment horizontal="right" vertical="center" indent="1"/>
      <protection locked="0"/>
    </xf>
    <xf numFmtId="0" fontId="2" fillId="0" borderId="9" xfId="0" applyFont="1" applyBorder="1" applyAlignment="1" applyProtection="1">
      <alignment horizontal="right" vertical="center" indent="1"/>
      <protection locked="0"/>
    </xf>
    <xf numFmtId="0" fontId="2" fillId="0" borderId="13" xfId="0" applyFont="1" applyBorder="1" applyAlignment="1" applyProtection="1">
      <alignment horizontal="right" vertical="center" indent="1"/>
      <protection locked="0"/>
    </xf>
    <xf numFmtId="0" fontId="2" fillId="0" borderId="7" xfId="0" applyFont="1" applyBorder="1" applyAlignment="1" applyProtection="1">
      <alignment horizontal="right" indent="1"/>
      <protection locked="0"/>
    </xf>
    <xf numFmtId="0" fontId="3" fillId="0" borderId="7" xfId="0" applyFont="1" applyBorder="1" applyAlignment="1" applyProtection="1">
      <alignment horizontal="right" indent="1"/>
      <protection locked="0"/>
    </xf>
    <xf numFmtId="0" fontId="3" fillId="0" borderId="8" xfId="0" applyFont="1" applyBorder="1" applyAlignment="1" applyProtection="1">
      <alignment horizontal="right" indent="1"/>
      <protection locked="0"/>
    </xf>
    <xf numFmtId="174" fontId="2" fillId="0" borderId="7" xfId="0" applyNumberFormat="1" applyFont="1" applyBorder="1" applyAlignment="1" applyProtection="1">
      <alignment horizontal="right" vertical="center" indent="1"/>
      <protection locked="0"/>
    </xf>
    <xf numFmtId="174" fontId="2" fillId="0" borderId="8" xfId="0" applyNumberFormat="1" applyFont="1" applyBorder="1" applyAlignment="1" applyProtection="1">
      <alignment horizontal="right" vertical="center" indent="1"/>
      <protection locked="0"/>
    </xf>
    <xf numFmtId="174" fontId="3" fillId="0" borderId="7" xfId="0" applyNumberFormat="1" applyFont="1" applyBorder="1" applyAlignment="1" applyProtection="1">
      <alignment horizontal="right" vertical="center" indent="1"/>
      <protection locked="0"/>
    </xf>
    <xf numFmtId="174" fontId="3" fillId="0" borderId="8" xfId="0" applyNumberFormat="1" applyFont="1" applyBorder="1" applyAlignment="1" applyProtection="1">
      <alignment horizontal="right" vertical="center" indent="1"/>
      <protection locked="0"/>
    </xf>
    <xf numFmtId="174" fontId="2" fillId="0" borderId="5" xfId="0" applyNumberFormat="1" applyFont="1" applyBorder="1" applyAlignment="1" applyProtection="1">
      <alignment horizontal="right" vertical="center" indent="1"/>
      <protection locked="0"/>
    </xf>
    <xf numFmtId="174" fontId="2" fillId="0" borderId="11" xfId="0" applyNumberFormat="1" applyFont="1" applyBorder="1" applyAlignment="1" applyProtection="1">
      <alignment horizontal="right" vertical="center" indent="1"/>
      <protection locked="0"/>
    </xf>
  </cellXfs>
  <cellStyles count="8">
    <cellStyle name="Comma 6" xfId="6" xr:uid="{5F912187-99EC-4B15-B0F3-3F00F99F2EAF}"/>
    <cellStyle name="Normal" xfId="0" builtinId="0"/>
    <cellStyle name="Normal 2" xfId="2" xr:uid="{BC82ABF6-F29D-4DA7-B108-426F159B1749}"/>
    <cellStyle name="Normal 5 2" xfId="5" xr:uid="{F170C694-35C3-4138-9D7A-E2726C9A85AD}"/>
    <cellStyle name="Normal_X1_eng" xfId="4" xr:uid="{7199F4E4-7A60-4BEA-901F-243ED3BF0671}"/>
    <cellStyle name="Percent" xfId="1" builtinId="5"/>
    <cellStyle name="Percent 2" xfId="3" xr:uid="{6163BDBC-0E3B-467F-BA85-B4D0340F6B87}"/>
    <cellStyle name="Percent 2 2" xfId="7" xr:uid="{529F0D5E-90F7-4D58-B36D-7753A71FEB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Govt_Finance\Valerie's%20Documents\R&amp;D%20IT%20SYSTEM\News%20Release\2026\News%20Release%20dataset_2019-2024.xlsm" TargetMode="External"/><Relationship Id="rId1" Type="http://schemas.openxmlformats.org/officeDocument/2006/relationships/externalLinkPath" Target="file:///P:\Govt_Finance\Valerie's%20Documents\R&amp;D%20IT%20SYSTEM\News%20Release\2026\News%20Release%20dataset_2019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rt"/>
      <sheetName val="Banner"/>
      <sheetName val="Salient Points"/>
      <sheetName val="Infograph"/>
      <sheetName val="Commentary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notes"/>
      <sheetName val="Full RnD Final_2019-2024"/>
      <sheetName val="GBARD"/>
      <sheetName val="Full_Part Time"/>
      <sheetName val="Table 5_NR095_2026"/>
    </sheetNames>
    <sheetDataSet>
      <sheetData sheetId="0">
        <row r="32">
          <cell r="A32" t="str">
            <v>Labour Costs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27">
          <cell r="Z927">
            <v>1129</v>
          </cell>
        </row>
        <row r="928">
          <cell r="Z928">
            <v>525</v>
          </cell>
        </row>
        <row r="930">
          <cell r="Z930">
            <v>382</v>
          </cell>
        </row>
        <row r="931">
          <cell r="Z931">
            <v>222</v>
          </cell>
        </row>
        <row r="932">
          <cell r="Z932">
            <v>33</v>
          </cell>
        </row>
        <row r="933">
          <cell r="Z933">
            <v>17</v>
          </cell>
        </row>
        <row r="935">
          <cell r="Z935">
            <v>5</v>
          </cell>
        </row>
        <row r="936">
          <cell r="Z936">
            <v>10</v>
          </cell>
        </row>
        <row r="937">
          <cell r="Z937">
            <v>1408</v>
          </cell>
        </row>
        <row r="938">
          <cell r="Z938">
            <v>1017</v>
          </cell>
        </row>
        <row r="940">
          <cell r="Z940">
            <v>105</v>
          </cell>
        </row>
        <row r="941">
          <cell r="Z941">
            <v>286</v>
          </cell>
        </row>
        <row r="953">
          <cell r="Z953">
            <v>148</v>
          </cell>
        </row>
        <row r="955">
          <cell r="Z955">
            <v>63</v>
          </cell>
        </row>
        <row r="956">
          <cell r="Z956">
            <v>80</v>
          </cell>
        </row>
        <row r="957">
          <cell r="Z957">
            <v>6</v>
          </cell>
        </row>
        <row r="958">
          <cell r="Z958">
            <v>5</v>
          </cell>
        </row>
        <row r="960">
          <cell r="Z960">
            <v>1</v>
          </cell>
        </row>
        <row r="961">
          <cell r="Z961">
            <v>0</v>
          </cell>
        </row>
        <row r="962">
          <cell r="Z962">
            <v>621</v>
          </cell>
        </row>
        <row r="963">
          <cell r="Z963">
            <v>367</v>
          </cell>
        </row>
        <row r="965">
          <cell r="Z965">
            <v>24</v>
          </cell>
        </row>
        <row r="966">
          <cell r="Z966">
            <v>230</v>
          </cell>
        </row>
        <row r="4462">
          <cell r="Z4462">
            <v>1369</v>
          </cell>
        </row>
        <row r="4463">
          <cell r="Z4463">
            <v>558</v>
          </cell>
        </row>
        <row r="4465">
          <cell r="Z4465">
            <v>545</v>
          </cell>
        </row>
        <row r="4466">
          <cell r="Z4466">
            <v>266</v>
          </cell>
        </row>
        <row r="4467">
          <cell r="Z4467">
            <v>55</v>
          </cell>
        </row>
        <row r="4468">
          <cell r="Z4468">
            <v>33</v>
          </cell>
        </row>
        <row r="4470">
          <cell r="Z4470">
            <v>5</v>
          </cell>
        </row>
        <row r="4471">
          <cell r="Z4471">
            <v>12</v>
          </cell>
        </row>
        <row r="4472">
          <cell r="Z4472">
            <v>1448</v>
          </cell>
        </row>
        <row r="4473">
          <cell r="Z4473">
            <v>1060</v>
          </cell>
        </row>
        <row r="4475">
          <cell r="Z4475">
            <v>109</v>
          </cell>
        </row>
        <row r="4476">
          <cell r="Z4476">
            <v>279</v>
          </cell>
        </row>
        <row r="4487">
          <cell r="Z4487">
            <v>318</v>
          </cell>
        </row>
        <row r="4488">
          <cell r="Z4488">
            <v>141</v>
          </cell>
        </row>
        <row r="4489">
          <cell r="Z4489">
            <v>177</v>
          </cell>
        </row>
        <row r="4490">
          <cell r="Z4490">
            <v>97</v>
          </cell>
        </row>
        <row r="4492">
          <cell r="Z4492">
            <v>20</v>
          </cell>
        </row>
        <row r="4493">
          <cell r="Z4493">
            <v>15</v>
          </cell>
        </row>
        <row r="4495">
          <cell r="Z4495">
            <v>1</v>
          </cell>
        </row>
        <row r="4496">
          <cell r="Z4496">
            <v>2</v>
          </cell>
        </row>
        <row r="4497">
          <cell r="Z4497">
            <v>638</v>
          </cell>
        </row>
        <row r="4498">
          <cell r="Z4498">
            <v>389</v>
          </cell>
        </row>
        <row r="4500">
          <cell r="Z4500">
            <v>27</v>
          </cell>
        </row>
        <row r="4501">
          <cell r="Z4501">
            <v>222</v>
          </cell>
        </row>
        <row r="7997">
          <cell r="Z7997">
            <v>1374</v>
          </cell>
        </row>
        <row r="7998">
          <cell r="Z7998">
            <v>572</v>
          </cell>
        </row>
        <row r="8000">
          <cell r="Z8000">
            <v>487</v>
          </cell>
        </row>
        <row r="8001">
          <cell r="Z8001">
            <v>315</v>
          </cell>
        </row>
        <row r="8002">
          <cell r="Z8002">
            <v>50</v>
          </cell>
        </row>
        <row r="8003">
          <cell r="Z8003">
            <v>34</v>
          </cell>
        </row>
        <row r="8005">
          <cell r="Z8005">
            <v>7</v>
          </cell>
        </row>
        <row r="8006">
          <cell r="Z8006">
            <v>9</v>
          </cell>
        </row>
        <row r="8007">
          <cell r="Z8007">
            <v>1544</v>
          </cell>
        </row>
        <row r="8008">
          <cell r="Z8008">
            <v>1153</v>
          </cell>
        </row>
        <row r="8010">
          <cell r="Z8010">
            <v>114</v>
          </cell>
        </row>
        <row r="8011">
          <cell r="Z8011">
            <v>277</v>
          </cell>
        </row>
        <row r="8022">
          <cell r="Z8022">
            <v>349</v>
          </cell>
        </row>
        <row r="8023">
          <cell r="Z8023">
            <v>132</v>
          </cell>
        </row>
        <row r="8025">
          <cell r="Z8025">
            <v>108</v>
          </cell>
        </row>
        <row r="8026">
          <cell r="Z8026">
            <v>109</v>
          </cell>
        </row>
        <row r="8027">
          <cell r="Z8027">
            <v>13</v>
          </cell>
        </row>
        <row r="8028">
          <cell r="Z8028">
            <v>11</v>
          </cell>
        </row>
        <row r="8030">
          <cell r="Z8030">
            <v>1</v>
          </cell>
        </row>
        <row r="8031">
          <cell r="Z8031">
            <v>1</v>
          </cell>
        </row>
        <row r="8032">
          <cell r="Z8032">
            <v>681</v>
          </cell>
        </row>
        <row r="8033">
          <cell r="Z8033">
            <v>433</v>
          </cell>
        </row>
        <row r="8035">
          <cell r="Z8035">
            <v>30</v>
          </cell>
        </row>
        <row r="8036">
          <cell r="Z8036">
            <v>218</v>
          </cell>
        </row>
        <row r="11532">
          <cell r="Z11532">
            <v>1528</v>
          </cell>
        </row>
        <row r="11533">
          <cell r="Z11533">
            <v>695</v>
          </cell>
        </row>
        <row r="11535">
          <cell r="Z11535">
            <v>508</v>
          </cell>
        </row>
        <row r="11536">
          <cell r="Z11536">
            <v>325</v>
          </cell>
        </row>
        <row r="11537">
          <cell r="Z11537">
            <v>61</v>
          </cell>
        </row>
        <row r="11538">
          <cell r="Z11538">
            <v>44</v>
          </cell>
        </row>
        <row r="11540">
          <cell r="Z11540">
            <v>7</v>
          </cell>
        </row>
        <row r="11541">
          <cell r="Z11541">
            <v>10</v>
          </cell>
        </row>
        <row r="11542">
          <cell r="Z11542">
            <v>1664</v>
          </cell>
        </row>
        <row r="11543">
          <cell r="Z11543">
            <v>1222</v>
          </cell>
        </row>
        <row r="11545">
          <cell r="Z11545">
            <v>119</v>
          </cell>
        </row>
        <row r="11546">
          <cell r="Z11546">
            <v>323</v>
          </cell>
        </row>
        <row r="11557">
          <cell r="Z11557">
            <v>378</v>
          </cell>
        </row>
        <row r="11558">
          <cell r="Z11558">
            <v>163</v>
          </cell>
        </row>
        <row r="11560">
          <cell r="Z11560">
            <v>105</v>
          </cell>
        </row>
        <row r="11561">
          <cell r="Z11561">
            <v>110</v>
          </cell>
        </row>
        <row r="11562">
          <cell r="Z11562">
            <v>19</v>
          </cell>
        </row>
        <row r="11563">
          <cell r="Z11563">
            <v>17</v>
          </cell>
        </row>
        <row r="11565">
          <cell r="Z11565">
            <v>1</v>
          </cell>
        </row>
        <row r="11566">
          <cell r="Z11566">
            <v>1</v>
          </cell>
        </row>
        <row r="11567">
          <cell r="Z11567">
            <v>766</v>
          </cell>
        </row>
        <row r="11568">
          <cell r="Z11568">
            <v>473</v>
          </cell>
        </row>
        <row r="11570">
          <cell r="Z11570">
            <v>35</v>
          </cell>
        </row>
        <row r="11571">
          <cell r="Z11571">
            <v>258</v>
          </cell>
        </row>
        <row r="15067">
          <cell r="Z15067">
            <v>1635</v>
          </cell>
        </row>
        <row r="15068">
          <cell r="Z15068">
            <v>676</v>
          </cell>
        </row>
        <row r="15070">
          <cell r="Z15070">
            <v>543</v>
          </cell>
        </row>
        <row r="15071">
          <cell r="Z15071">
            <v>416</v>
          </cell>
        </row>
        <row r="15072">
          <cell r="Z15072">
            <v>80</v>
          </cell>
        </row>
        <row r="15073">
          <cell r="Z15073">
            <v>64</v>
          </cell>
        </row>
        <row r="15075">
          <cell r="Z15075">
            <v>6</v>
          </cell>
        </row>
        <row r="15076">
          <cell r="Z15076">
            <v>10</v>
          </cell>
        </row>
        <row r="15077">
          <cell r="Z15077">
            <v>1737</v>
          </cell>
        </row>
        <row r="15078">
          <cell r="Z15078">
            <v>1283</v>
          </cell>
        </row>
        <row r="15080">
          <cell r="Z15080">
            <v>126</v>
          </cell>
        </row>
        <row r="15081">
          <cell r="Z15081">
            <v>328</v>
          </cell>
        </row>
        <row r="15092">
          <cell r="Z15092">
            <v>424</v>
          </cell>
        </row>
        <row r="15093">
          <cell r="Z15093">
            <v>172</v>
          </cell>
        </row>
        <row r="15095">
          <cell r="Z15095">
            <v>101</v>
          </cell>
        </row>
        <row r="15096">
          <cell r="Z15096">
            <v>151</v>
          </cell>
        </row>
        <row r="15097">
          <cell r="Z15097">
            <v>24</v>
          </cell>
        </row>
        <row r="15098">
          <cell r="Z15098">
            <v>23</v>
          </cell>
        </row>
        <row r="15100">
          <cell r="Z15100">
            <v>0</v>
          </cell>
        </row>
        <row r="15101">
          <cell r="Z15101">
            <v>1</v>
          </cell>
        </row>
        <row r="15102">
          <cell r="Z15102">
            <v>831</v>
          </cell>
        </row>
        <row r="15103">
          <cell r="Z15103">
            <v>533</v>
          </cell>
        </row>
        <row r="15105">
          <cell r="Z15105">
            <v>37</v>
          </cell>
        </row>
        <row r="15106">
          <cell r="Z15106">
            <v>261</v>
          </cell>
        </row>
        <row r="18602">
          <cell r="Z18602">
            <v>1864</v>
          </cell>
        </row>
        <row r="18603">
          <cell r="Z18603">
            <v>855</v>
          </cell>
        </row>
        <row r="18605">
          <cell r="Z18605">
            <v>574</v>
          </cell>
        </row>
        <row r="18606">
          <cell r="Z18606">
            <v>435</v>
          </cell>
        </row>
        <row r="18607">
          <cell r="Z18607">
            <v>96</v>
          </cell>
        </row>
        <row r="18608">
          <cell r="Z18608">
            <v>70</v>
          </cell>
        </row>
        <row r="18610">
          <cell r="Z18610">
            <v>1</v>
          </cell>
        </row>
        <row r="18611">
          <cell r="Z18611">
            <v>25</v>
          </cell>
        </row>
        <row r="18612">
          <cell r="Z18612">
            <v>1800</v>
          </cell>
        </row>
        <row r="18613">
          <cell r="Z18613">
            <v>1326</v>
          </cell>
        </row>
        <row r="18615">
          <cell r="Z18615">
            <v>122</v>
          </cell>
        </row>
        <row r="18616">
          <cell r="Z18616">
            <v>352</v>
          </cell>
        </row>
        <row r="18627">
          <cell r="Z18627">
            <v>466</v>
          </cell>
        </row>
        <row r="18628">
          <cell r="Z18628">
            <v>187</v>
          </cell>
        </row>
        <row r="18630">
          <cell r="Z18630">
            <v>120</v>
          </cell>
        </row>
        <row r="18631">
          <cell r="Z18631">
            <v>159</v>
          </cell>
        </row>
        <row r="18632">
          <cell r="Z18632">
            <v>24</v>
          </cell>
        </row>
        <row r="18633">
          <cell r="Z18633">
            <v>21</v>
          </cell>
        </row>
        <row r="18635">
          <cell r="Z18635">
            <v>0</v>
          </cell>
        </row>
        <row r="18636">
          <cell r="Z18636">
            <v>3</v>
          </cell>
        </row>
        <row r="18637">
          <cell r="Z18637">
            <v>862</v>
          </cell>
        </row>
        <row r="18638">
          <cell r="Z18638">
            <v>548</v>
          </cell>
        </row>
        <row r="18640">
          <cell r="Z18640">
            <v>36</v>
          </cell>
        </row>
        <row r="18641">
          <cell r="Z18641">
            <v>278</v>
          </cell>
        </row>
      </sheetData>
      <sheetData sheetId="15"/>
      <sheetData sheetId="16">
        <row r="4">
          <cell r="Z4">
            <v>49</v>
          </cell>
          <cell r="AA4">
            <v>161</v>
          </cell>
          <cell r="BA4">
            <v>28</v>
          </cell>
          <cell r="BB4">
            <v>134</v>
          </cell>
          <cell r="CA4">
            <v>22</v>
          </cell>
          <cell r="CB4">
            <v>124</v>
          </cell>
          <cell r="DB4">
            <v>20</v>
          </cell>
          <cell r="DC4">
            <v>150</v>
          </cell>
          <cell r="DX4">
            <v>20</v>
          </cell>
          <cell r="DY4">
            <v>114</v>
          </cell>
          <cell r="EN4">
            <v>11</v>
          </cell>
          <cell r="EO4">
            <v>96</v>
          </cell>
        </row>
        <row r="5">
          <cell r="Z5">
            <v>15</v>
          </cell>
          <cell r="AA5">
            <v>98</v>
          </cell>
          <cell r="BA5">
            <v>8</v>
          </cell>
          <cell r="BB5">
            <v>96</v>
          </cell>
          <cell r="CA5">
            <v>12</v>
          </cell>
          <cell r="CB5">
            <v>84</v>
          </cell>
          <cell r="DB5">
            <v>9</v>
          </cell>
          <cell r="DC5">
            <v>68</v>
          </cell>
          <cell r="DX5">
            <v>7</v>
          </cell>
          <cell r="DY5">
            <v>56</v>
          </cell>
          <cell r="EN5">
            <v>1</v>
          </cell>
          <cell r="EO5">
            <v>52</v>
          </cell>
        </row>
        <row r="7">
          <cell r="Z7">
            <v>23</v>
          </cell>
          <cell r="AA7">
            <v>777</v>
          </cell>
          <cell r="BA7">
            <v>28</v>
          </cell>
          <cell r="BB7">
            <v>772</v>
          </cell>
          <cell r="CA7">
            <v>20</v>
          </cell>
          <cell r="CB7">
            <v>774</v>
          </cell>
          <cell r="DB7">
            <v>17</v>
          </cell>
          <cell r="DC7">
            <v>713</v>
          </cell>
          <cell r="DX7">
            <v>15</v>
          </cell>
          <cell r="DY7">
            <v>696</v>
          </cell>
          <cell r="EN7">
            <v>16</v>
          </cell>
          <cell r="EO7">
            <v>691</v>
          </cell>
        </row>
        <row r="8">
          <cell r="Z8">
            <v>9</v>
          </cell>
          <cell r="AA8">
            <v>764</v>
          </cell>
          <cell r="BA8">
            <v>16</v>
          </cell>
          <cell r="BB8">
            <v>735</v>
          </cell>
          <cell r="CA8">
            <v>7</v>
          </cell>
          <cell r="CB8">
            <v>682</v>
          </cell>
          <cell r="DB8">
            <v>4</v>
          </cell>
          <cell r="DC8">
            <v>613</v>
          </cell>
          <cell r="DX8">
            <v>13</v>
          </cell>
          <cell r="DY8">
            <v>582</v>
          </cell>
          <cell r="EN8">
            <v>5</v>
          </cell>
          <cell r="EO8">
            <v>569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757D-573E-483B-B496-E0ED27BBEEBC}">
  <dimension ref="A1:I14"/>
  <sheetViews>
    <sheetView zoomScaleNormal="100" workbookViewId="0">
      <selection activeCell="D14" sqref="D14"/>
    </sheetView>
  </sheetViews>
  <sheetFormatPr defaultRowHeight="12" x14ac:dyDescent="0.2"/>
  <cols>
    <col min="1" max="1" width="31.140625" style="2" customWidth="1"/>
    <col min="2" max="7" width="13.7109375" style="2" customWidth="1"/>
    <col min="8" max="8" width="11" style="2" bestFit="1" customWidth="1"/>
    <col min="9" max="9" width="10" style="2" bestFit="1" customWidth="1"/>
    <col min="10" max="10" width="8" style="2" bestFit="1" customWidth="1"/>
    <col min="11" max="11" width="12" style="2" bestFit="1" customWidth="1"/>
    <col min="12" max="255" width="9.140625" style="2"/>
    <col min="256" max="256" width="31.140625" style="2" customWidth="1"/>
    <col min="257" max="261" width="13.7109375" style="2" customWidth="1"/>
    <col min="262" max="262" width="11.28515625" style="2" customWidth="1"/>
    <col min="263" max="263" width="10.5703125" style="2" customWidth="1"/>
    <col min="264" max="264" width="11" style="2" bestFit="1" customWidth="1"/>
    <col min="265" max="265" width="10" style="2" bestFit="1" customWidth="1"/>
    <col min="266" max="266" width="8" style="2" bestFit="1" customWidth="1"/>
    <col min="267" max="267" width="12" style="2" bestFit="1" customWidth="1"/>
    <col min="268" max="511" width="9.140625" style="2"/>
    <col min="512" max="512" width="31.140625" style="2" customWidth="1"/>
    <col min="513" max="517" width="13.7109375" style="2" customWidth="1"/>
    <col min="518" max="518" width="11.28515625" style="2" customWidth="1"/>
    <col min="519" max="519" width="10.5703125" style="2" customWidth="1"/>
    <col min="520" max="520" width="11" style="2" bestFit="1" customWidth="1"/>
    <col min="521" max="521" width="10" style="2" bestFit="1" customWidth="1"/>
    <col min="522" max="522" width="8" style="2" bestFit="1" customWidth="1"/>
    <col min="523" max="523" width="12" style="2" bestFit="1" customWidth="1"/>
    <col min="524" max="767" width="9.140625" style="2"/>
    <col min="768" max="768" width="31.140625" style="2" customWidth="1"/>
    <col min="769" max="773" width="13.7109375" style="2" customWidth="1"/>
    <col min="774" max="774" width="11.28515625" style="2" customWidth="1"/>
    <col min="775" max="775" width="10.5703125" style="2" customWidth="1"/>
    <col min="776" max="776" width="11" style="2" bestFit="1" customWidth="1"/>
    <col min="777" max="777" width="10" style="2" bestFit="1" customWidth="1"/>
    <col min="778" max="778" width="8" style="2" bestFit="1" customWidth="1"/>
    <col min="779" max="779" width="12" style="2" bestFit="1" customWidth="1"/>
    <col min="780" max="1023" width="9.140625" style="2"/>
    <col min="1024" max="1024" width="31.140625" style="2" customWidth="1"/>
    <col min="1025" max="1029" width="13.7109375" style="2" customWidth="1"/>
    <col min="1030" max="1030" width="11.28515625" style="2" customWidth="1"/>
    <col min="1031" max="1031" width="10.5703125" style="2" customWidth="1"/>
    <col min="1032" max="1032" width="11" style="2" bestFit="1" customWidth="1"/>
    <col min="1033" max="1033" width="10" style="2" bestFit="1" customWidth="1"/>
    <col min="1034" max="1034" width="8" style="2" bestFit="1" customWidth="1"/>
    <col min="1035" max="1035" width="12" style="2" bestFit="1" customWidth="1"/>
    <col min="1036" max="1279" width="9.140625" style="2"/>
    <col min="1280" max="1280" width="31.140625" style="2" customWidth="1"/>
    <col min="1281" max="1285" width="13.7109375" style="2" customWidth="1"/>
    <col min="1286" max="1286" width="11.28515625" style="2" customWidth="1"/>
    <col min="1287" max="1287" width="10.5703125" style="2" customWidth="1"/>
    <col min="1288" max="1288" width="11" style="2" bestFit="1" customWidth="1"/>
    <col min="1289" max="1289" width="10" style="2" bestFit="1" customWidth="1"/>
    <col min="1290" max="1290" width="8" style="2" bestFit="1" customWidth="1"/>
    <col min="1291" max="1291" width="12" style="2" bestFit="1" customWidth="1"/>
    <col min="1292" max="1535" width="9.140625" style="2"/>
    <col min="1536" max="1536" width="31.140625" style="2" customWidth="1"/>
    <col min="1537" max="1541" width="13.7109375" style="2" customWidth="1"/>
    <col min="1542" max="1542" width="11.28515625" style="2" customWidth="1"/>
    <col min="1543" max="1543" width="10.5703125" style="2" customWidth="1"/>
    <col min="1544" max="1544" width="11" style="2" bestFit="1" customWidth="1"/>
    <col min="1545" max="1545" width="10" style="2" bestFit="1" customWidth="1"/>
    <col min="1546" max="1546" width="8" style="2" bestFit="1" customWidth="1"/>
    <col min="1547" max="1547" width="12" style="2" bestFit="1" customWidth="1"/>
    <col min="1548" max="1791" width="9.140625" style="2"/>
    <col min="1792" max="1792" width="31.140625" style="2" customWidth="1"/>
    <col min="1793" max="1797" width="13.7109375" style="2" customWidth="1"/>
    <col min="1798" max="1798" width="11.28515625" style="2" customWidth="1"/>
    <col min="1799" max="1799" width="10.5703125" style="2" customWidth="1"/>
    <col min="1800" max="1800" width="11" style="2" bestFit="1" customWidth="1"/>
    <col min="1801" max="1801" width="10" style="2" bestFit="1" customWidth="1"/>
    <col min="1802" max="1802" width="8" style="2" bestFit="1" customWidth="1"/>
    <col min="1803" max="1803" width="12" style="2" bestFit="1" customWidth="1"/>
    <col min="1804" max="2047" width="9.140625" style="2"/>
    <col min="2048" max="2048" width="31.140625" style="2" customWidth="1"/>
    <col min="2049" max="2053" width="13.7109375" style="2" customWidth="1"/>
    <col min="2054" max="2054" width="11.28515625" style="2" customWidth="1"/>
    <col min="2055" max="2055" width="10.5703125" style="2" customWidth="1"/>
    <col min="2056" max="2056" width="11" style="2" bestFit="1" customWidth="1"/>
    <col min="2057" max="2057" width="10" style="2" bestFit="1" customWidth="1"/>
    <col min="2058" max="2058" width="8" style="2" bestFit="1" customWidth="1"/>
    <col min="2059" max="2059" width="12" style="2" bestFit="1" customWidth="1"/>
    <col min="2060" max="2303" width="9.140625" style="2"/>
    <col min="2304" max="2304" width="31.140625" style="2" customWidth="1"/>
    <col min="2305" max="2309" width="13.7109375" style="2" customWidth="1"/>
    <col min="2310" max="2310" width="11.28515625" style="2" customWidth="1"/>
    <col min="2311" max="2311" width="10.5703125" style="2" customWidth="1"/>
    <col min="2312" max="2312" width="11" style="2" bestFit="1" customWidth="1"/>
    <col min="2313" max="2313" width="10" style="2" bestFit="1" customWidth="1"/>
    <col min="2314" max="2314" width="8" style="2" bestFit="1" customWidth="1"/>
    <col min="2315" max="2315" width="12" style="2" bestFit="1" customWidth="1"/>
    <col min="2316" max="2559" width="9.140625" style="2"/>
    <col min="2560" max="2560" width="31.140625" style="2" customWidth="1"/>
    <col min="2561" max="2565" width="13.7109375" style="2" customWidth="1"/>
    <col min="2566" max="2566" width="11.28515625" style="2" customWidth="1"/>
    <col min="2567" max="2567" width="10.5703125" style="2" customWidth="1"/>
    <col min="2568" max="2568" width="11" style="2" bestFit="1" customWidth="1"/>
    <col min="2569" max="2569" width="10" style="2" bestFit="1" customWidth="1"/>
    <col min="2570" max="2570" width="8" style="2" bestFit="1" customWidth="1"/>
    <col min="2571" max="2571" width="12" style="2" bestFit="1" customWidth="1"/>
    <col min="2572" max="2815" width="9.140625" style="2"/>
    <col min="2816" max="2816" width="31.140625" style="2" customWidth="1"/>
    <col min="2817" max="2821" width="13.7109375" style="2" customWidth="1"/>
    <col min="2822" max="2822" width="11.28515625" style="2" customWidth="1"/>
    <col min="2823" max="2823" width="10.5703125" style="2" customWidth="1"/>
    <col min="2824" max="2824" width="11" style="2" bestFit="1" customWidth="1"/>
    <col min="2825" max="2825" width="10" style="2" bestFit="1" customWidth="1"/>
    <col min="2826" max="2826" width="8" style="2" bestFit="1" customWidth="1"/>
    <col min="2827" max="2827" width="12" style="2" bestFit="1" customWidth="1"/>
    <col min="2828" max="3071" width="9.140625" style="2"/>
    <col min="3072" max="3072" width="31.140625" style="2" customWidth="1"/>
    <col min="3073" max="3077" width="13.7109375" style="2" customWidth="1"/>
    <col min="3078" max="3078" width="11.28515625" style="2" customWidth="1"/>
    <col min="3079" max="3079" width="10.5703125" style="2" customWidth="1"/>
    <col min="3080" max="3080" width="11" style="2" bestFit="1" customWidth="1"/>
    <col min="3081" max="3081" width="10" style="2" bestFit="1" customWidth="1"/>
    <col min="3082" max="3082" width="8" style="2" bestFit="1" customWidth="1"/>
    <col min="3083" max="3083" width="12" style="2" bestFit="1" customWidth="1"/>
    <col min="3084" max="3327" width="9.140625" style="2"/>
    <col min="3328" max="3328" width="31.140625" style="2" customWidth="1"/>
    <col min="3329" max="3333" width="13.7109375" style="2" customWidth="1"/>
    <col min="3334" max="3334" width="11.28515625" style="2" customWidth="1"/>
    <col min="3335" max="3335" width="10.5703125" style="2" customWidth="1"/>
    <col min="3336" max="3336" width="11" style="2" bestFit="1" customWidth="1"/>
    <col min="3337" max="3337" width="10" style="2" bestFit="1" customWidth="1"/>
    <col min="3338" max="3338" width="8" style="2" bestFit="1" customWidth="1"/>
    <col min="3339" max="3339" width="12" style="2" bestFit="1" customWidth="1"/>
    <col min="3340" max="3583" width="9.140625" style="2"/>
    <col min="3584" max="3584" width="31.140625" style="2" customWidth="1"/>
    <col min="3585" max="3589" width="13.7109375" style="2" customWidth="1"/>
    <col min="3590" max="3590" width="11.28515625" style="2" customWidth="1"/>
    <col min="3591" max="3591" width="10.5703125" style="2" customWidth="1"/>
    <col min="3592" max="3592" width="11" style="2" bestFit="1" customWidth="1"/>
    <col min="3593" max="3593" width="10" style="2" bestFit="1" customWidth="1"/>
    <col min="3594" max="3594" width="8" style="2" bestFit="1" customWidth="1"/>
    <col min="3595" max="3595" width="12" style="2" bestFit="1" customWidth="1"/>
    <col min="3596" max="3839" width="9.140625" style="2"/>
    <col min="3840" max="3840" width="31.140625" style="2" customWidth="1"/>
    <col min="3841" max="3845" width="13.7109375" style="2" customWidth="1"/>
    <col min="3846" max="3846" width="11.28515625" style="2" customWidth="1"/>
    <col min="3847" max="3847" width="10.5703125" style="2" customWidth="1"/>
    <col min="3848" max="3848" width="11" style="2" bestFit="1" customWidth="1"/>
    <col min="3849" max="3849" width="10" style="2" bestFit="1" customWidth="1"/>
    <col min="3850" max="3850" width="8" style="2" bestFit="1" customWidth="1"/>
    <col min="3851" max="3851" width="12" style="2" bestFit="1" customWidth="1"/>
    <col min="3852" max="4095" width="9.140625" style="2"/>
    <col min="4096" max="4096" width="31.140625" style="2" customWidth="1"/>
    <col min="4097" max="4101" width="13.7109375" style="2" customWidth="1"/>
    <col min="4102" max="4102" width="11.28515625" style="2" customWidth="1"/>
    <col min="4103" max="4103" width="10.5703125" style="2" customWidth="1"/>
    <col min="4104" max="4104" width="11" style="2" bestFit="1" customWidth="1"/>
    <col min="4105" max="4105" width="10" style="2" bestFit="1" customWidth="1"/>
    <col min="4106" max="4106" width="8" style="2" bestFit="1" customWidth="1"/>
    <col min="4107" max="4107" width="12" style="2" bestFit="1" customWidth="1"/>
    <col min="4108" max="4351" width="9.140625" style="2"/>
    <col min="4352" max="4352" width="31.140625" style="2" customWidth="1"/>
    <col min="4353" max="4357" width="13.7109375" style="2" customWidth="1"/>
    <col min="4358" max="4358" width="11.28515625" style="2" customWidth="1"/>
    <col min="4359" max="4359" width="10.5703125" style="2" customWidth="1"/>
    <col min="4360" max="4360" width="11" style="2" bestFit="1" customWidth="1"/>
    <col min="4361" max="4361" width="10" style="2" bestFit="1" customWidth="1"/>
    <col min="4362" max="4362" width="8" style="2" bestFit="1" customWidth="1"/>
    <col min="4363" max="4363" width="12" style="2" bestFit="1" customWidth="1"/>
    <col min="4364" max="4607" width="9.140625" style="2"/>
    <col min="4608" max="4608" width="31.140625" style="2" customWidth="1"/>
    <col min="4609" max="4613" width="13.7109375" style="2" customWidth="1"/>
    <col min="4614" max="4614" width="11.28515625" style="2" customWidth="1"/>
    <col min="4615" max="4615" width="10.5703125" style="2" customWidth="1"/>
    <col min="4616" max="4616" width="11" style="2" bestFit="1" customWidth="1"/>
    <col min="4617" max="4617" width="10" style="2" bestFit="1" customWidth="1"/>
    <col min="4618" max="4618" width="8" style="2" bestFit="1" customWidth="1"/>
    <col min="4619" max="4619" width="12" style="2" bestFit="1" customWidth="1"/>
    <col min="4620" max="4863" width="9.140625" style="2"/>
    <col min="4864" max="4864" width="31.140625" style="2" customWidth="1"/>
    <col min="4865" max="4869" width="13.7109375" style="2" customWidth="1"/>
    <col min="4870" max="4870" width="11.28515625" style="2" customWidth="1"/>
    <col min="4871" max="4871" width="10.5703125" style="2" customWidth="1"/>
    <col min="4872" max="4872" width="11" style="2" bestFit="1" customWidth="1"/>
    <col min="4873" max="4873" width="10" style="2" bestFit="1" customWidth="1"/>
    <col min="4874" max="4874" width="8" style="2" bestFit="1" customWidth="1"/>
    <col min="4875" max="4875" width="12" style="2" bestFit="1" customWidth="1"/>
    <col min="4876" max="5119" width="9.140625" style="2"/>
    <col min="5120" max="5120" width="31.140625" style="2" customWidth="1"/>
    <col min="5121" max="5125" width="13.7109375" style="2" customWidth="1"/>
    <col min="5126" max="5126" width="11.28515625" style="2" customWidth="1"/>
    <col min="5127" max="5127" width="10.5703125" style="2" customWidth="1"/>
    <col min="5128" max="5128" width="11" style="2" bestFit="1" customWidth="1"/>
    <col min="5129" max="5129" width="10" style="2" bestFit="1" customWidth="1"/>
    <col min="5130" max="5130" width="8" style="2" bestFit="1" customWidth="1"/>
    <col min="5131" max="5131" width="12" style="2" bestFit="1" customWidth="1"/>
    <col min="5132" max="5375" width="9.140625" style="2"/>
    <col min="5376" max="5376" width="31.140625" style="2" customWidth="1"/>
    <col min="5377" max="5381" width="13.7109375" style="2" customWidth="1"/>
    <col min="5382" max="5382" width="11.28515625" style="2" customWidth="1"/>
    <col min="5383" max="5383" width="10.5703125" style="2" customWidth="1"/>
    <col min="5384" max="5384" width="11" style="2" bestFit="1" customWidth="1"/>
    <col min="5385" max="5385" width="10" style="2" bestFit="1" customWidth="1"/>
    <col min="5386" max="5386" width="8" style="2" bestFit="1" customWidth="1"/>
    <col min="5387" max="5387" width="12" style="2" bestFit="1" customWidth="1"/>
    <col min="5388" max="5631" width="9.140625" style="2"/>
    <col min="5632" max="5632" width="31.140625" style="2" customWidth="1"/>
    <col min="5633" max="5637" width="13.7109375" style="2" customWidth="1"/>
    <col min="5638" max="5638" width="11.28515625" style="2" customWidth="1"/>
    <col min="5639" max="5639" width="10.5703125" style="2" customWidth="1"/>
    <col min="5640" max="5640" width="11" style="2" bestFit="1" customWidth="1"/>
    <col min="5641" max="5641" width="10" style="2" bestFit="1" customWidth="1"/>
    <col min="5642" max="5642" width="8" style="2" bestFit="1" customWidth="1"/>
    <col min="5643" max="5643" width="12" style="2" bestFit="1" customWidth="1"/>
    <col min="5644" max="5887" width="9.140625" style="2"/>
    <col min="5888" max="5888" width="31.140625" style="2" customWidth="1"/>
    <col min="5889" max="5893" width="13.7109375" style="2" customWidth="1"/>
    <col min="5894" max="5894" width="11.28515625" style="2" customWidth="1"/>
    <col min="5895" max="5895" width="10.5703125" style="2" customWidth="1"/>
    <col min="5896" max="5896" width="11" style="2" bestFit="1" customWidth="1"/>
    <col min="5897" max="5897" width="10" style="2" bestFit="1" customWidth="1"/>
    <col min="5898" max="5898" width="8" style="2" bestFit="1" customWidth="1"/>
    <col min="5899" max="5899" width="12" style="2" bestFit="1" customWidth="1"/>
    <col min="5900" max="6143" width="9.140625" style="2"/>
    <col min="6144" max="6144" width="31.140625" style="2" customWidth="1"/>
    <col min="6145" max="6149" width="13.7109375" style="2" customWidth="1"/>
    <col min="6150" max="6150" width="11.28515625" style="2" customWidth="1"/>
    <col min="6151" max="6151" width="10.5703125" style="2" customWidth="1"/>
    <col min="6152" max="6152" width="11" style="2" bestFit="1" customWidth="1"/>
    <col min="6153" max="6153" width="10" style="2" bestFit="1" customWidth="1"/>
    <col min="6154" max="6154" width="8" style="2" bestFit="1" customWidth="1"/>
    <col min="6155" max="6155" width="12" style="2" bestFit="1" customWidth="1"/>
    <col min="6156" max="6399" width="9.140625" style="2"/>
    <col min="6400" max="6400" width="31.140625" style="2" customWidth="1"/>
    <col min="6401" max="6405" width="13.7109375" style="2" customWidth="1"/>
    <col min="6406" max="6406" width="11.28515625" style="2" customWidth="1"/>
    <col min="6407" max="6407" width="10.5703125" style="2" customWidth="1"/>
    <col min="6408" max="6408" width="11" style="2" bestFit="1" customWidth="1"/>
    <col min="6409" max="6409" width="10" style="2" bestFit="1" customWidth="1"/>
    <col min="6410" max="6410" width="8" style="2" bestFit="1" customWidth="1"/>
    <col min="6411" max="6411" width="12" style="2" bestFit="1" customWidth="1"/>
    <col min="6412" max="6655" width="9.140625" style="2"/>
    <col min="6656" max="6656" width="31.140625" style="2" customWidth="1"/>
    <col min="6657" max="6661" width="13.7109375" style="2" customWidth="1"/>
    <col min="6662" max="6662" width="11.28515625" style="2" customWidth="1"/>
    <col min="6663" max="6663" width="10.5703125" style="2" customWidth="1"/>
    <col min="6664" max="6664" width="11" style="2" bestFit="1" customWidth="1"/>
    <col min="6665" max="6665" width="10" style="2" bestFit="1" customWidth="1"/>
    <col min="6666" max="6666" width="8" style="2" bestFit="1" customWidth="1"/>
    <col min="6667" max="6667" width="12" style="2" bestFit="1" customWidth="1"/>
    <col min="6668" max="6911" width="9.140625" style="2"/>
    <col min="6912" max="6912" width="31.140625" style="2" customWidth="1"/>
    <col min="6913" max="6917" width="13.7109375" style="2" customWidth="1"/>
    <col min="6918" max="6918" width="11.28515625" style="2" customWidth="1"/>
    <col min="6919" max="6919" width="10.5703125" style="2" customWidth="1"/>
    <col min="6920" max="6920" width="11" style="2" bestFit="1" customWidth="1"/>
    <col min="6921" max="6921" width="10" style="2" bestFit="1" customWidth="1"/>
    <col min="6922" max="6922" width="8" style="2" bestFit="1" customWidth="1"/>
    <col min="6923" max="6923" width="12" style="2" bestFit="1" customWidth="1"/>
    <col min="6924" max="7167" width="9.140625" style="2"/>
    <col min="7168" max="7168" width="31.140625" style="2" customWidth="1"/>
    <col min="7169" max="7173" width="13.7109375" style="2" customWidth="1"/>
    <col min="7174" max="7174" width="11.28515625" style="2" customWidth="1"/>
    <col min="7175" max="7175" width="10.5703125" style="2" customWidth="1"/>
    <col min="7176" max="7176" width="11" style="2" bestFit="1" customWidth="1"/>
    <col min="7177" max="7177" width="10" style="2" bestFit="1" customWidth="1"/>
    <col min="7178" max="7178" width="8" style="2" bestFit="1" customWidth="1"/>
    <col min="7179" max="7179" width="12" style="2" bestFit="1" customWidth="1"/>
    <col min="7180" max="7423" width="9.140625" style="2"/>
    <col min="7424" max="7424" width="31.140625" style="2" customWidth="1"/>
    <col min="7425" max="7429" width="13.7109375" style="2" customWidth="1"/>
    <col min="7430" max="7430" width="11.28515625" style="2" customWidth="1"/>
    <col min="7431" max="7431" width="10.5703125" style="2" customWidth="1"/>
    <col min="7432" max="7432" width="11" style="2" bestFit="1" customWidth="1"/>
    <col min="7433" max="7433" width="10" style="2" bestFit="1" customWidth="1"/>
    <col min="7434" max="7434" width="8" style="2" bestFit="1" customWidth="1"/>
    <col min="7435" max="7435" width="12" style="2" bestFit="1" customWidth="1"/>
    <col min="7436" max="7679" width="9.140625" style="2"/>
    <col min="7680" max="7680" width="31.140625" style="2" customWidth="1"/>
    <col min="7681" max="7685" width="13.7109375" style="2" customWidth="1"/>
    <col min="7686" max="7686" width="11.28515625" style="2" customWidth="1"/>
    <col min="7687" max="7687" width="10.5703125" style="2" customWidth="1"/>
    <col min="7688" max="7688" width="11" style="2" bestFit="1" customWidth="1"/>
    <col min="7689" max="7689" width="10" style="2" bestFit="1" customWidth="1"/>
    <col min="7690" max="7690" width="8" style="2" bestFit="1" customWidth="1"/>
    <col min="7691" max="7691" width="12" style="2" bestFit="1" customWidth="1"/>
    <col min="7692" max="7935" width="9.140625" style="2"/>
    <col min="7936" max="7936" width="31.140625" style="2" customWidth="1"/>
    <col min="7937" max="7941" width="13.7109375" style="2" customWidth="1"/>
    <col min="7942" max="7942" width="11.28515625" style="2" customWidth="1"/>
    <col min="7943" max="7943" width="10.5703125" style="2" customWidth="1"/>
    <col min="7944" max="7944" width="11" style="2" bestFit="1" customWidth="1"/>
    <col min="7945" max="7945" width="10" style="2" bestFit="1" customWidth="1"/>
    <col min="7946" max="7946" width="8" style="2" bestFit="1" customWidth="1"/>
    <col min="7947" max="7947" width="12" style="2" bestFit="1" customWidth="1"/>
    <col min="7948" max="8191" width="9.140625" style="2"/>
    <col min="8192" max="8192" width="31.140625" style="2" customWidth="1"/>
    <col min="8193" max="8197" width="13.7109375" style="2" customWidth="1"/>
    <col min="8198" max="8198" width="11.28515625" style="2" customWidth="1"/>
    <col min="8199" max="8199" width="10.5703125" style="2" customWidth="1"/>
    <col min="8200" max="8200" width="11" style="2" bestFit="1" customWidth="1"/>
    <col min="8201" max="8201" width="10" style="2" bestFit="1" customWidth="1"/>
    <col min="8202" max="8202" width="8" style="2" bestFit="1" customWidth="1"/>
    <col min="8203" max="8203" width="12" style="2" bestFit="1" customWidth="1"/>
    <col min="8204" max="8447" width="9.140625" style="2"/>
    <col min="8448" max="8448" width="31.140625" style="2" customWidth="1"/>
    <col min="8449" max="8453" width="13.7109375" style="2" customWidth="1"/>
    <col min="8454" max="8454" width="11.28515625" style="2" customWidth="1"/>
    <col min="8455" max="8455" width="10.5703125" style="2" customWidth="1"/>
    <col min="8456" max="8456" width="11" style="2" bestFit="1" customWidth="1"/>
    <col min="8457" max="8457" width="10" style="2" bestFit="1" customWidth="1"/>
    <col min="8458" max="8458" width="8" style="2" bestFit="1" customWidth="1"/>
    <col min="8459" max="8459" width="12" style="2" bestFit="1" customWidth="1"/>
    <col min="8460" max="8703" width="9.140625" style="2"/>
    <col min="8704" max="8704" width="31.140625" style="2" customWidth="1"/>
    <col min="8705" max="8709" width="13.7109375" style="2" customWidth="1"/>
    <col min="8710" max="8710" width="11.28515625" style="2" customWidth="1"/>
    <col min="8711" max="8711" width="10.5703125" style="2" customWidth="1"/>
    <col min="8712" max="8712" width="11" style="2" bestFit="1" customWidth="1"/>
    <col min="8713" max="8713" width="10" style="2" bestFit="1" customWidth="1"/>
    <col min="8714" max="8714" width="8" style="2" bestFit="1" customWidth="1"/>
    <col min="8715" max="8715" width="12" style="2" bestFit="1" customWidth="1"/>
    <col min="8716" max="8959" width="9.140625" style="2"/>
    <col min="8960" max="8960" width="31.140625" style="2" customWidth="1"/>
    <col min="8961" max="8965" width="13.7109375" style="2" customWidth="1"/>
    <col min="8966" max="8966" width="11.28515625" style="2" customWidth="1"/>
    <col min="8967" max="8967" width="10.5703125" style="2" customWidth="1"/>
    <col min="8968" max="8968" width="11" style="2" bestFit="1" customWidth="1"/>
    <col min="8969" max="8969" width="10" style="2" bestFit="1" customWidth="1"/>
    <col min="8970" max="8970" width="8" style="2" bestFit="1" customWidth="1"/>
    <col min="8971" max="8971" width="12" style="2" bestFit="1" customWidth="1"/>
    <col min="8972" max="9215" width="9.140625" style="2"/>
    <col min="9216" max="9216" width="31.140625" style="2" customWidth="1"/>
    <col min="9217" max="9221" width="13.7109375" style="2" customWidth="1"/>
    <col min="9222" max="9222" width="11.28515625" style="2" customWidth="1"/>
    <col min="9223" max="9223" width="10.5703125" style="2" customWidth="1"/>
    <col min="9224" max="9224" width="11" style="2" bestFit="1" customWidth="1"/>
    <col min="9225" max="9225" width="10" style="2" bestFit="1" customWidth="1"/>
    <col min="9226" max="9226" width="8" style="2" bestFit="1" customWidth="1"/>
    <col min="9227" max="9227" width="12" style="2" bestFit="1" customWidth="1"/>
    <col min="9228" max="9471" width="9.140625" style="2"/>
    <col min="9472" max="9472" width="31.140625" style="2" customWidth="1"/>
    <col min="9473" max="9477" width="13.7109375" style="2" customWidth="1"/>
    <col min="9478" max="9478" width="11.28515625" style="2" customWidth="1"/>
    <col min="9479" max="9479" width="10.5703125" style="2" customWidth="1"/>
    <col min="9480" max="9480" width="11" style="2" bestFit="1" customWidth="1"/>
    <col min="9481" max="9481" width="10" style="2" bestFit="1" customWidth="1"/>
    <col min="9482" max="9482" width="8" style="2" bestFit="1" customWidth="1"/>
    <col min="9483" max="9483" width="12" style="2" bestFit="1" customWidth="1"/>
    <col min="9484" max="9727" width="9.140625" style="2"/>
    <col min="9728" max="9728" width="31.140625" style="2" customWidth="1"/>
    <col min="9729" max="9733" width="13.7109375" style="2" customWidth="1"/>
    <col min="9734" max="9734" width="11.28515625" style="2" customWidth="1"/>
    <col min="9735" max="9735" width="10.5703125" style="2" customWidth="1"/>
    <col min="9736" max="9736" width="11" style="2" bestFit="1" customWidth="1"/>
    <col min="9737" max="9737" width="10" style="2" bestFit="1" customWidth="1"/>
    <col min="9738" max="9738" width="8" style="2" bestFit="1" customWidth="1"/>
    <col min="9739" max="9739" width="12" style="2" bestFit="1" customWidth="1"/>
    <col min="9740" max="9983" width="9.140625" style="2"/>
    <col min="9984" max="9984" width="31.140625" style="2" customWidth="1"/>
    <col min="9985" max="9989" width="13.7109375" style="2" customWidth="1"/>
    <col min="9990" max="9990" width="11.28515625" style="2" customWidth="1"/>
    <col min="9991" max="9991" width="10.5703125" style="2" customWidth="1"/>
    <col min="9992" max="9992" width="11" style="2" bestFit="1" customWidth="1"/>
    <col min="9993" max="9993" width="10" style="2" bestFit="1" customWidth="1"/>
    <col min="9994" max="9994" width="8" style="2" bestFit="1" customWidth="1"/>
    <col min="9995" max="9995" width="12" style="2" bestFit="1" customWidth="1"/>
    <col min="9996" max="10239" width="9.140625" style="2"/>
    <col min="10240" max="10240" width="31.140625" style="2" customWidth="1"/>
    <col min="10241" max="10245" width="13.7109375" style="2" customWidth="1"/>
    <col min="10246" max="10246" width="11.28515625" style="2" customWidth="1"/>
    <col min="10247" max="10247" width="10.5703125" style="2" customWidth="1"/>
    <col min="10248" max="10248" width="11" style="2" bestFit="1" customWidth="1"/>
    <col min="10249" max="10249" width="10" style="2" bestFit="1" customWidth="1"/>
    <col min="10250" max="10250" width="8" style="2" bestFit="1" customWidth="1"/>
    <col min="10251" max="10251" width="12" style="2" bestFit="1" customWidth="1"/>
    <col min="10252" max="10495" width="9.140625" style="2"/>
    <col min="10496" max="10496" width="31.140625" style="2" customWidth="1"/>
    <col min="10497" max="10501" width="13.7109375" style="2" customWidth="1"/>
    <col min="10502" max="10502" width="11.28515625" style="2" customWidth="1"/>
    <col min="10503" max="10503" width="10.5703125" style="2" customWidth="1"/>
    <col min="10504" max="10504" width="11" style="2" bestFit="1" customWidth="1"/>
    <col min="10505" max="10505" width="10" style="2" bestFit="1" customWidth="1"/>
    <col min="10506" max="10506" width="8" style="2" bestFit="1" customWidth="1"/>
    <col min="10507" max="10507" width="12" style="2" bestFit="1" customWidth="1"/>
    <col min="10508" max="10751" width="9.140625" style="2"/>
    <col min="10752" max="10752" width="31.140625" style="2" customWidth="1"/>
    <col min="10753" max="10757" width="13.7109375" style="2" customWidth="1"/>
    <col min="10758" max="10758" width="11.28515625" style="2" customWidth="1"/>
    <col min="10759" max="10759" width="10.5703125" style="2" customWidth="1"/>
    <col min="10760" max="10760" width="11" style="2" bestFit="1" customWidth="1"/>
    <col min="10761" max="10761" width="10" style="2" bestFit="1" customWidth="1"/>
    <col min="10762" max="10762" width="8" style="2" bestFit="1" customWidth="1"/>
    <col min="10763" max="10763" width="12" style="2" bestFit="1" customWidth="1"/>
    <col min="10764" max="11007" width="9.140625" style="2"/>
    <col min="11008" max="11008" width="31.140625" style="2" customWidth="1"/>
    <col min="11009" max="11013" width="13.7109375" style="2" customWidth="1"/>
    <col min="11014" max="11014" width="11.28515625" style="2" customWidth="1"/>
    <col min="11015" max="11015" width="10.5703125" style="2" customWidth="1"/>
    <col min="11016" max="11016" width="11" style="2" bestFit="1" customWidth="1"/>
    <col min="11017" max="11017" width="10" style="2" bestFit="1" customWidth="1"/>
    <col min="11018" max="11018" width="8" style="2" bestFit="1" customWidth="1"/>
    <col min="11019" max="11019" width="12" style="2" bestFit="1" customWidth="1"/>
    <col min="11020" max="11263" width="9.140625" style="2"/>
    <col min="11264" max="11264" width="31.140625" style="2" customWidth="1"/>
    <col min="11265" max="11269" width="13.7109375" style="2" customWidth="1"/>
    <col min="11270" max="11270" width="11.28515625" style="2" customWidth="1"/>
    <col min="11271" max="11271" width="10.5703125" style="2" customWidth="1"/>
    <col min="11272" max="11272" width="11" style="2" bestFit="1" customWidth="1"/>
    <col min="11273" max="11273" width="10" style="2" bestFit="1" customWidth="1"/>
    <col min="11274" max="11274" width="8" style="2" bestFit="1" customWidth="1"/>
    <col min="11275" max="11275" width="12" style="2" bestFit="1" customWidth="1"/>
    <col min="11276" max="11519" width="9.140625" style="2"/>
    <col min="11520" max="11520" width="31.140625" style="2" customWidth="1"/>
    <col min="11521" max="11525" width="13.7109375" style="2" customWidth="1"/>
    <col min="11526" max="11526" width="11.28515625" style="2" customWidth="1"/>
    <col min="11527" max="11527" width="10.5703125" style="2" customWidth="1"/>
    <col min="11528" max="11528" width="11" style="2" bestFit="1" customWidth="1"/>
    <col min="11529" max="11529" width="10" style="2" bestFit="1" customWidth="1"/>
    <col min="11530" max="11530" width="8" style="2" bestFit="1" customWidth="1"/>
    <col min="11531" max="11531" width="12" style="2" bestFit="1" customWidth="1"/>
    <col min="11532" max="11775" width="9.140625" style="2"/>
    <col min="11776" max="11776" width="31.140625" style="2" customWidth="1"/>
    <col min="11777" max="11781" width="13.7109375" style="2" customWidth="1"/>
    <col min="11782" max="11782" width="11.28515625" style="2" customWidth="1"/>
    <col min="11783" max="11783" width="10.5703125" style="2" customWidth="1"/>
    <col min="11784" max="11784" width="11" style="2" bestFit="1" customWidth="1"/>
    <col min="11785" max="11785" width="10" style="2" bestFit="1" customWidth="1"/>
    <col min="11786" max="11786" width="8" style="2" bestFit="1" customWidth="1"/>
    <col min="11787" max="11787" width="12" style="2" bestFit="1" customWidth="1"/>
    <col min="11788" max="12031" width="9.140625" style="2"/>
    <col min="12032" max="12032" width="31.140625" style="2" customWidth="1"/>
    <col min="12033" max="12037" width="13.7109375" style="2" customWidth="1"/>
    <col min="12038" max="12038" width="11.28515625" style="2" customWidth="1"/>
    <col min="12039" max="12039" width="10.5703125" style="2" customWidth="1"/>
    <col min="12040" max="12040" width="11" style="2" bestFit="1" customWidth="1"/>
    <col min="12041" max="12041" width="10" style="2" bestFit="1" customWidth="1"/>
    <col min="12042" max="12042" width="8" style="2" bestFit="1" customWidth="1"/>
    <col min="12043" max="12043" width="12" style="2" bestFit="1" customWidth="1"/>
    <col min="12044" max="12287" width="9.140625" style="2"/>
    <col min="12288" max="12288" width="31.140625" style="2" customWidth="1"/>
    <col min="12289" max="12293" width="13.7109375" style="2" customWidth="1"/>
    <col min="12294" max="12294" width="11.28515625" style="2" customWidth="1"/>
    <col min="12295" max="12295" width="10.5703125" style="2" customWidth="1"/>
    <col min="12296" max="12296" width="11" style="2" bestFit="1" customWidth="1"/>
    <col min="12297" max="12297" width="10" style="2" bestFit="1" customWidth="1"/>
    <col min="12298" max="12298" width="8" style="2" bestFit="1" customWidth="1"/>
    <col min="12299" max="12299" width="12" style="2" bestFit="1" customWidth="1"/>
    <col min="12300" max="12543" width="9.140625" style="2"/>
    <col min="12544" max="12544" width="31.140625" style="2" customWidth="1"/>
    <col min="12545" max="12549" width="13.7109375" style="2" customWidth="1"/>
    <col min="12550" max="12550" width="11.28515625" style="2" customWidth="1"/>
    <col min="12551" max="12551" width="10.5703125" style="2" customWidth="1"/>
    <col min="12552" max="12552" width="11" style="2" bestFit="1" customWidth="1"/>
    <col min="12553" max="12553" width="10" style="2" bestFit="1" customWidth="1"/>
    <col min="12554" max="12554" width="8" style="2" bestFit="1" customWidth="1"/>
    <col min="12555" max="12555" width="12" style="2" bestFit="1" customWidth="1"/>
    <col min="12556" max="12799" width="9.140625" style="2"/>
    <col min="12800" max="12800" width="31.140625" style="2" customWidth="1"/>
    <col min="12801" max="12805" width="13.7109375" style="2" customWidth="1"/>
    <col min="12806" max="12806" width="11.28515625" style="2" customWidth="1"/>
    <col min="12807" max="12807" width="10.5703125" style="2" customWidth="1"/>
    <col min="12808" max="12808" width="11" style="2" bestFit="1" customWidth="1"/>
    <col min="12809" max="12809" width="10" style="2" bestFit="1" customWidth="1"/>
    <col min="12810" max="12810" width="8" style="2" bestFit="1" customWidth="1"/>
    <col min="12811" max="12811" width="12" style="2" bestFit="1" customWidth="1"/>
    <col min="12812" max="13055" width="9.140625" style="2"/>
    <col min="13056" max="13056" width="31.140625" style="2" customWidth="1"/>
    <col min="13057" max="13061" width="13.7109375" style="2" customWidth="1"/>
    <col min="13062" max="13062" width="11.28515625" style="2" customWidth="1"/>
    <col min="13063" max="13063" width="10.5703125" style="2" customWidth="1"/>
    <col min="13064" max="13064" width="11" style="2" bestFit="1" customWidth="1"/>
    <col min="13065" max="13065" width="10" style="2" bestFit="1" customWidth="1"/>
    <col min="13066" max="13066" width="8" style="2" bestFit="1" customWidth="1"/>
    <col min="13067" max="13067" width="12" style="2" bestFit="1" customWidth="1"/>
    <col min="13068" max="13311" width="9.140625" style="2"/>
    <col min="13312" max="13312" width="31.140625" style="2" customWidth="1"/>
    <col min="13313" max="13317" width="13.7109375" style="2" customWidth="1"/>
    <col min="13318" max="13318" width="11.28515625" style="2" customWidth="1"/>
    <col min="13319" max="13319" width="10.5703125" style="2" customWidth="1"/>
    <col min="13320" max="13320" width="11" style="2" bestFit="1" customWidth="1"/>
    <col min="13321" max="13321" width="10" style="2" bestFit="1" customWidth="1"/>
    <col min="13322" max="13322" width="8" style="2" bestFit="1" customWidth="1"/>
    <col min="13323" max="13323" width="12" style="2" bestFit="1" customWidth="1"/>
    <col min="13324" max="13567" width="9.140625" style="2"/>
    <col min="13568" max="13568" width="31.140625" style="2" customWidth="1"/>
    <col min="13569" max="13573" width="13.7109375" style="2" customWidth="1"/>
    <col min="13574" max="13574" width="11.28515625" style="2" customWidth="1"/>
    <col min="13575" max="13575" width="10.5703125" style="2" customWidth="1"/>
    <col min="13576" max="13576" width="11" style="2" bestFit="1" customWidth="1"/>
    <col min="13577" max="13577" width="10" style="2" bestFit="1" customWidth="1"/>
    <col min="13578" max="13578" width="8" style="2" bestFit="1" customWidth="1"/>
    <col min="13579" max="13579" width="12" style="2" bestFit="1" customWidth="1"/>
    <col min="13580" max="13823" width="9.140625" style="2"/>
    <col min="13824" max="13824" width="31.140625" style="2" customWidth="1"/>
    <col min="13825" max="13829" width="13.7109375" style="2" customWidth="1"/>
    <col min="13830" max="13830" width="11.28515625" style="2" customWidth="1"/>
    <col min="13831" max="13831" width="10.5703125" style="2" customWidth="1"/>
    <col min="13832" max="13832" width="11" style="2" bestFit="1" customWidth="1"/>
    <col min="13833" max="13833" width="10" style="2" bestFit="1" customWidth="1"/>
    <col min="13834" max="13834" width="8" style="2" bestFit="1" customWidth="1"/>
    <col min="13835" max="13835" width="12" style="2" bestFit="1" customWidth="1"/>
    <col min="13836" max="14079" width="9.140625" style="2"/>
    <col min="14080" max="14080" width="31.140625" style="2" customWidth="1"/>
    <col min="14081" max="14085" width="13.7109375" style="2" customWidth="1"/>
    <col min="14086" max="14086" width="11.28515625" style="2" customWidth="1"/>
    <col min="14087" max="14087" width="10.5703125" style="2" customWidth="1"/>
    <col min="14088" max="14088" width="11" style="2" bestFit="1" customWidth="1"/>
    <col min="14089" max="14089" width="10" style="2" bestFit="1" customWidth="1"/>
    <col min="14090" max="14090" width="8" style="2" bestFit="1" customWidth="1"/>
    <col min="14091" max="14091" width="12" style="2" bestFit="1" customWidth="1"/>
    <col min="14092" max="14335" width="9.140625" style="2"/>
    <col min="14336" max="14336" width="31.140625" style="2" customWidth="1"/>
    <col min="14337" max="14341" width="13.7109375" style="2" customWidth="1"/>
    <col min="14342" max="14342" width="11.28515625" style="2" customWidth="1"/>
    <col min="14343" max="14343" width="10.5703125" style="2" customWidth="1"/>
    <col min="14344" max="14344" width="11" style="2" bestFit="1" customWidth="1"/>
    <col min="14345" max="14345" width="10" style="2" bestFit="1" customWidth="1"/>
    <col min="14346" max="14346" width="8" style="2" bestFit="1" customWidth="1"/>
    <col min="14347" max="14347" width="12" style="2" bestFit="1" customWidth="1"/>
    <col min="14348" max="14591" width="9.140625" style="2"/>
    <col min="14592" max="14592" width="31.140625" style="2" customWidth="1"/>
    <col min="14593" max="14597" width="13.7109375" style="2" customWidth="1"/>
    <col min="14598" max="14598" width="11.28515625" style="2" customWidth="1"/>
    <col min="14599" max="14599" width="10.5703125" style="2" customWidth="1"/>
    <col min="14600" max="14600" width="11" style="2" bestFit="1" customWidth="1"/>
    <col min="14601" max="14601" width="10" style="2" bestFit="1" customWidth="1"/>
    <col min="14602" max="14602" width="8" style="2" bestFit="1" customWidth="1"/>
    <col min="14603" max="14603" width="12" style="2" bestFit="1" customWidth="1"/>
    <col min="14604" max="14847" width="9.140625" style="2"/>
    <col min="14848" max="14848" width="31.140625" style="2" customWidth="1"/>
    <col min="14849" max="14853" width="13.7109375" style="2" customWidth="1"/>
    <col min="14854" max="14854" width="11.28515625" style="2" customWidth="1"/>
    <col min="14855" max="14855" width="10.5703125" style="2" customWidth="1"/>
    <col min="14856" max="14856" width="11" style="2" bestFit="1" customWidth="1"/>
    <col min="14857" max="14857" width="10" style="2" bestFit="1" customWidth="1"/>
    <col min="14858" max="14858" width="8" style="2" bestFit="1" customWidth="1"/>
    <col min="14859" max="14859" width="12" style="2" bestFit="1" customWidth="1"/>
    <col min="14860" max="15103" width="9.140625" style="2"/>
    <col min="15104" max="15104" width="31.140625" style="2" customWidth="1"/>
    <col min="15105" max="15109" width="13.7109375" style="2" customWidth="1"/>
    <col min="15110" max="15110" width="11.28515625" style="2" customWidth="1"/>
    <col min="15111" max="15111" width="10.5703125" style="2" customWidth="1"/>
    <col min="15112" max="15112" width="11" style="2" bestFit="1" customWidth="1"/>
    <col min="15113" max="15113" width="10" style="2" bestFit="1" customWidth="1"/>
    <col min="15114" max="15114" width="8" style="2" bestFit="1" customWidth="1"/>
    <col min="15115" max="15115" width="12" style="2" bestFit="1" customWidth="1"/>
    <col min="15116" max="15359" width="9.140625" style="2"/>
    <col min="15360" max="15360" width="31.140625" style="2" customWidth="1"/>
    <col min="15361" max="15365" width="13.7109375" style="2" customWidth="1"/>
    <col min="15366" max="15366" width="11.28515625" style="2" customWidth="1"/>
    <col min="15367" max="15367" width="10.5703125" style="2" customWidth="1"/>
    <col min="15368" max="15368" width="11" style="2" bestFit="1" customWidth="1"/>
    <col min="15369" max="15369" width="10" style="2" bestFit="1" customWidth="1"/>
    <col min="15370" max="15370" width="8" style="2" bestFit="1" customWidth="1"/>
    <col min="15371" max="15371" width="12" style="2" bestFit="1" customWidth="1"/>
    <col min="15372" max="15615" width="9.140625" style="2"/>
    <col min="15616" max="15616" width="31.140625" style="2" customWidth="1"/>
    <col min="15617" max="15621" width="13.7109375" style="2" customWidth="1"/>
    <col min="15622" max="15622" width="11.28515625" style="2" customWidth="1"/>
    <col min="15623" max="15623" width="10.5703125" style="2" customWidth="1"/>
    <col min="15624" max="15624" width="11" style="2" bestFit="1" customWidth="1"/>
    <col min="15625" max="15625" width="10" style="2" bestFit="1" customWidth="1"/>
    <col min="15626" max="15626" width="8" style="2" bestFit="1" customWidth="1"/>
    <col min="15627" max="15627" width="12" style="2" bestFit="1" customWidth="1"/>
    <col min="15628" max="15871" width="9.140625" style="2"/>
    <col min="15872" max="15872" width="31.140625" style="2" customWidth="1"/>
    <col min="15873" max="15877" width="13.7109375" style="2" customWidth="1"/>
    <col min="15878" max="15878" width="11.28515625" style="2" customWidth="1"/>
    <col min="15879" max="15879" width="10.5703125" style="2" customWidth="1"/>
    <col min="15880" max="15880" width="11" style="2" bestFit="1" customWidth="1"/>
    <col min="15881" max="15881" width="10" style="2" bestFit="1" customWidth="1"/>
    <col min="15882" max="15882" width="8" style="2" bestFit="1" customWidth="1"/>
    <col min="15883" max="15883" width="12" style="2" bestFit="1" customWidth="1"/>
    <col min="15884" max="16127" width="9.140625" style="2"/>
    <col min="16128" max="16128" width="31.140625" style="2" customWidth="1"/>
    <col min="16129" max="16133" width="13.7109375" style="2" customWidth="1"/>
    <col min="16134" max="16134" width="11.28515625" style="2" customWidth="1"/>
    <col min="16135" max="16135" width="10.5703125" style="2" customWidth="1"/>
    <col min="16136" max="16136" width="11" style="2" bestFit="1" customWidth="1"/>
    <col min="16137" max="16137" width="10" style="2" bestFit="1" customWidth="1"/>
    <col min="16138" max="16138" width="8" style="2" bestFit="1" customWidth="1"/>
    <col min="16139" max="16139" width="12" style="2" bestFit="1" customWidth="1"/>
    <col min="16140" max="16384" width="9.140625" style="2"/>
  </cols>
  <sheetData>
    <row r="1" spans="1:9" ht="12.75" customHeight="1" x14ac:dyDescent="0.2">
      <c r="A1" s="177" t="s">
        <v>0</v>
      </c>
      <c r="B1" s="177"/>
      <c r="C1" s="177"/>
      <c r="D1" s="177"/>
      <c r="E1" s="177"/>
      <c r="F1" s="177"/>
      <c r="G1" s="177"/>
    </row>
    <row r="2" spans="1:9" ht="12.75" customHeight="1" x14ac:dyDescent="0.2">
      <c r="A2" s="1"/>
      <c r="B2" s="1"/>
      <c r="C2" s="1"/>
    </row>
    <row r="3" spans="1:9" x14ac:dyDescent="0.2">
      <c r="C3" s="3"/>
      <c r="G3" s="3" t="s">
        <v>1</v>
      </c>
    </row>
    <row r="4" spans="1:9" s="6" customFormat="1" ht="15.95" customHeight="1" x14ac:dyDescent="0.2">
      <c r="A4" s="4"/>
      <c r="B4" s="5">
        <v>2019</v>
      </c>
      <c r="C4" s="5">
        <v>2020</v>
      </c>
      <c r="D4" s="5">
        <v>2021</v>
      </c>
      <c r="E4" s="5">
        <v>2022</v>
      </c>
      <c r="F4" s="5">
        <v>2023</v>
      </c>
      <c r="G4" s="5">
        <v>2024</v>
      </c>
    </row>
    <row r="5" spans="1:9" ht="15.95" customHeight="1" x14ac:dyDescent="0.2">
      <c r="A5" s="7" t="s">
        <v>2</v>
      </c>
      <c r="B5" s="8">
        <v>760.62733000000003</v>
      </c>
      <c r="C5" s="8">
        <v>771.64263000000005</v>
      </c>
      <c r="D5" s="8">
        <v>1118.8816200000001</v>
      </c>
      <c r="E5" s="8">
        <v>1600.348</v>
      </c>
      <c r="F5" s="8">
        <v>2073.6296400000001</v>
      </c>
      <c r="G5" s="8">
        <v>2885.759</v>
      </c>
    </row>
    <row r="6" spans="1:9" ht="15.95" customHeight="1" x14ac:dyDescent="0.2">
      <c r="A6" s="7" t="s">
        <v>3</v>
      </c>
      <c r="B6" s="8">
        <v>49599.677000000003</v>
      </c>
      <c r="C6" s="8">
        <v>54714.400000000001</v>
      </c>
      <c r="D6" s="8">
        <v>64222.322</v>
      </c>
      <c r="E6" s="8">
        <v>65245.156999999999</v>
      </c>
      <c r="F6" s="8">
        <v>77653.869000000006</v>
      </c>
      <c r="G6" s="8">
        <v>99187.948000000004</v>
      </c>
    </row>
    <row r="7" spans="1:9" ht="15.95" customHeight="1" x14ac:dyDescent="0.2">
      <c r="A7" s="7" t="s">
        <v>4</v>
      </c>
      <c r="B7" s="8">
        <v>29689.366999999998</v>
      </c>
      <c r="C7" s="8">
        <v>30736.207999999999</v>
      </c>
      <c r="D7" s="8">
        <v>34184.621800000001</v>
      </c>
      <c r="E7" s="8">
        <v>38116.400999999998</v>
      </c>
      <c r="F7" s="8">
        <v>41284.707000000002</v>
      </c>
      <c r="G7" s="8">
        <v>38102.163</v>
      </c>
    </row>
    <row r="8" spans="1:9" ht="9.9499999999999993" customHeight="1" x14ac:dyDescent="0.2">
      <c r="A8" s="9"/>
      <c r="B8" s="10"/>
      <c r="C8" s="10"/>
      <c r="D8" s="10"/>
      <c r="E8" s="10"/>
      <c r="F8" s="10"/>
      <c r="G8" s="10"/>
    </row>
    <row r="9" spans="1:9" s="15" customFormat="1" ht="15.95" customHeight="1" x14ac:dyDescent="0.2">
      <c r="A9" s="11" t="s">
        <v>5</v>
      </c>
      <c r="B9" s="12">
        <v>80049.671330000012</v>
      </c>
      <c r="C9" s="12">
        <v>86222.250629999995</v>
      </c>
      <c r="D9" s="12">
        <v>99525.825420000008</v>
      </c>
      <c r="E9" s="12">
        <v>104961.906</v>
      </c>
      <c r="F9" s="12">
        <v>121012.20564</v>
      </c>
      <c r="G9" s="12">
        <v>140175.87</v>
      </c>
      <c r="H9" s="13"/>
      <c r="I9" s="14"/>
    </row>
    <row r="10" spans="1:9" s="15" customFormat="1" ht="15.95" customHeight="1" x14ac:dyDescent="0.2">
      <c r="A10" s="16" t="s">
        <v>6</v>
      </c>
      <c r="B10" s="17">
        <v>0.54850486506996199</v>
      </c>
      <c r="C10" s="17">
        <v>0.60033395669739065</v>
      </c>
      <c r="D10" s="17">
        <v>0.59666656989141487</v>
      </c>
      <c r="E10" s="17">
        <v>0.58359887149374889</v>
      </c>
      <c r="F10" s="17">
        <v>0.57819877882464854</v>
      </c>
      <c r="G10" s="17">
        <v>0.60571383846591564</v>
      </c>
      <c r="H10" s="18"/>
    </row>
    <row r="11" spans="1:9" ht="6.95" customHeight="1" x14ac:dyDescent="0.2"/>
    <row r="12" spans="1:9" x14ac:dyDescent="0.2">
      <c r="A12" s="19" t="s">
        <v>7</v>
      </c>
      <c r="E12" s="20"/>
    </row>
    <row r="13" spans="1:9" x14ac:dyDescent="0.2">
      <c r="A13" s="19" t="s">
        <v>8</v>
      </c>
      <c r="E13" s="21"/>
      <c r="F13" s="21"/>
    </row>
    <row r="14" spans="1:9" x14ac:dyDescent="0.2">
      <c r="E14" s="21"/>
    </row>
  </sheetData>
  <mergeCells count="1"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3ACF-0A1B-4125-8801-9E9D43BFE76A}">
  <dimension ref="A1:E68"/>
  <sheetViews>
    <sheetView zoomScaleNormal="100" workbookViewId="0">
      <selection activeCell="B4" sqref="B4:E4"/>
    </sheetView>
  </sheetViews>
  <sheetFormatPr defaultRowHeight="12" x14ac:dyDescent="0.2"/>
  <cols>
    <col min="1" max="1" width="31.140625" style="2" customWidth="1"/>
    <col min="2" max="5" width="13.7109375" style="2" customWidth="1"/>
    <col min="6" max="245" width="9.140625" style="2"/>
    <col min="246" max="246" width="31.140625" style="2" customWidth="1"/>
    <col min="247" max="251" width="13.7109375" style="2" customWidth="1"/>
    <col min="252" max="252" width="9.140625" style="2"/>
    <col min="253" max="253" width="10.5703125" style="2" customWidth="1"/>
    <col min="254" max="254" width="11" style="2" bestFit="1" customWidth="1"/>
    <col min="255" max="255" width="10" style="2" bestFit="1" customWidth="1"/>
    <col min="256" max="256" width="8" style="2" bestFit="1" customWidth="1"/>
    <col min="257" max="257" width="12" style="2" bestFit="1" customWidth="1"/>
    <col min="258" max="501" width="9.140625" style="2"/>
    <col min="502" max="502" width="31.140625" style="2" customWidth="1"/>
    <col min="503" max="507" width="13.7109375" style="2" customWidth="1"/>
    <col min="508" max="508" width="9.140625" style="2"/>
    <col min="509" max="509" width="10.5703125" style="2" customWidth="1"/>
    <col min="510" max="510" width="11" style="2" bestFit="1" customWidth="1"/>
    <col min="511" max="511" width="10" style="2" bestFit="1" customWidth="1"/>
    <col min="512" max="512" width="8" style="2" bestFit="1" customWidth="1"/>
    <col min="513" max="513" width="12" style="2" bestFit="1" customWidth="1"/>
    <col min="514" max="757" width="9.140625" style="2"/>
    <col min="758" max="758" width="31.140625" style="2" customWidth="1"/>
    <col min="759" max="763" width="13.7109375" style="2" customWidth="1"/>
    <col min="764" max="764" width="9.140625" style="2"/>
    <col min="765" max="765" width="10.5703125" style="2" customWidth="1"/>
    <col min="766" max="766" width="11" style="2" bestFit="1" customWidth="1"/>
    <col min="767" max="767" width="10" style="2" bestFit="1" customWidth="1"/>
    <col min="768" max="768" width="8" style="2" bestFit="1" customWidth="1"/>
    <col min="769" max="769" width="12" style="2" bestFit="1" customWidth="1"/>
    <col min="770" max="1013" width="9.140625" style="2"/>
    <col min="1014" max="1014" width="31.140625" style="2" customWidth="1"/>
    <col min="1015" max="1019" width="13.7109375" style="2" customWidth="1"/>
    <col min="1020" max="1020" width="9.140625" style="2"/>
    <col min="1021" max="1021" width="10.5703125" style="2" customWidth="1"/>
    <col min="1022" max="1022" width="11" style="2" bestFit="1" customWidth="1"/>
    <col min="1023" max="1023" width="10" style="2" bestFit="1" customWidth="1"/>
    <col min="1024" max="1024" width="8" style="2" bestFit="1" customWidth="1"/>
    <col min="1025" max="1025" width="12" style="2" bestFit="1" customWidth="1"/>
    <col min="1026" max="1269" width="9.140625" style="2"/>
    <col min="1270" max="1270" width="31.140625" style="2" customWidth="1"/>
    <col min="1271" max="1275" width="13.7109375" style="2" customWidth="1"/>
    <col min="1276" max="1276" width="9.140625" style="2"/>
    <col min="1277" max="1277" width="10.5703125" style="2" customWidth="1"/>
    <col min="1278" max="1278" width="11" style="2" bestFit="1" customWidth="1"/>
    <col min="1279" max="1279" width="10" style="2" bestFit="1" customWidth="1"/>
    <col min="1280" max="1280" width="8" style="2" bestFit="1" customWidth="1"/>
    <col min="1281" max="1281" width="12" style="2" bestFit="1" customWidth="1"/>
    <col min="1282" max="1525" width="9.140625" style="2"/>
    <col min="1526" max="1526" width="31.140625" style="2" customWidth="1"/>
    <col min="1527" max="1531" width="13.7109375" style="2" customWidth="1"/>
    <col min="1532" max="1532" width="9.140625" style="2"/>
    <col min="1533" max="1533" width="10.5703125" style="2" customWidth="1"/>
    <col min="1534" max="1534" width="11" style="2" bestFit="1" customWidth="1"/>
    <col min="1535" max="1535" width="10" style="2" bestFit="1" customWidth="1"/>
    <col min="1536" max="1536" width="8" style="2" bestFit="1" customWidth="1"/>
    <col min="1537" max="1537" width="12" style="2" bestFit="1" customWidth="1"/>
    <col min="1538" max="1781" width="9.140625" style="2"/>
    <col min="1782" max="1782" width="31.140625" style="2" customWidth="1"/>
    <col min="1783" max="1787" width="13.7109375" style="2" customWidth="1"/>
    <col min="1788" max="1788" width="9.140625" style="2"/>
    <col min="1789" max="1789" width="10.5703125" style="2" customWidth="1"/>
    <col min="1790" max="1790" width="11" style="2" bestFit="1" customWidth="1"/>
    <col min="1791" max="1791" width="10" style="2" bestFit="1" customWidth="1"/>
    <col min="1792" max="1792" width="8" style="2" bestFit="1" customWidth="1"/>
    <col min="1793" max="1793" width="12" style="2" bestFit="1" customWidth="1"/>
    <col min="1794" max="2037" width="9.140625" style="2"/>
    <col min="2038" max="2038" width="31.140625" style="2" customWidth="1"/>
    <col min="2039" max="2043" width="13.7109375" style="2" customWidth="1"/>
    <col min="2044" max="2044" width="9.140625" style="2"/>
    <col min="2045" max="2045" width="10.5703125" style="2" customWidth="1"/>
    <col min="2046" max="2046" width="11" style="2" bestFit="1" customWidth="1"/>
    <col min="2047" max="2047" width="10" style="2" bestFit="1" customWidth="1"/>
    <col min="2048" max="2048" width="8" style="2" bestFit="1" customWidth="1"/>
    <col min="2049" max="2049" width="12" style="2" bestFit="1" customWidth="1"/>
    <col min="2050" max="2293" width="9.140625" style="2"/>
    <col min="2294" max="2294" width="31.140625" style="2" customWidth="1"/>
    <col min="2295" max="2299" width="13.7109375" style="2" customWidth="1"/>
    <col min="2300" max="2300" width="9.140625" style="2"/>
    <col min="2301" max="2301" width="10.5703125" style="2" customWidth="1"/>
    <col min="2302" max="2302" width="11" style="2" bestFit="1" customWidth="1"/>
    <col min="2303" max="2303" width="10" style="2" bestFit="1" customWidth="1"/>
    <col min="2304" max="2304" width="8" style="2" bestFit="1" customWidth="1"/>
    <col min="2305" max="2305" width="12" style="2" bestFit="1" customWidth="1"/>
    <col min="2306" max="2549" width="9.140625" style="2"/>
    <col min="2550" max="2550" width="31.140625" style="2" customWidth="1"/>
    <col min="2551" max="2555" width="13.7109375" style="2" customWidth="1"/>
    <col min="2556" max="2556" width="9.140625" style="2"/>
    <col min="2557" max="2557" width="10.5703125" style="2" customWidth="1"/>
    <col min="2558" max="2558" width="11" style="2" bestFit="1" customWidth="1"/>
    <col min="2559" max="2559" width="10" style="2" bestFit="1" customWidth="1"/>
    <col min="2560" max="2560" width="8" style="2" bestFit="1" customWidth="1"/>
    <col min="2561" max="2561" width="12" style="2" bestFit="1" customWidth="1"/>
    <col min="2562" max="2805" width="9.140625" style="2"/>
    <col min="2806" max="2806" width="31.140625" style="2" customWidth="1"/>
    <col min="2807" max="2811" width="13.7109375" style="2" customWidth="1"/>
    <col min="2812" max="2812" width="9.140625" style="2"/>
    <col min="2813" max="2813" width="10.5703125" style="2" customWidth="1"/>
    <col min="2814" max="2814" width="11" style="2" bestFit="1" customWidth="1"/>
    <col min="2815" max="2815" width="10" style="2" bestFit="1" customWidth="1"/>
    <col min="2816" max="2816" width="8" style="2" bestFit="1" customWidth="1"/>
    <col min="2817" max="2817" width="12" style="2" bestFit="1" customWidth="1"/>
    <col min="2818" max="3061" width="9.140625" style="2"/>
    <col min="3062" max="3062" width="31.140625" style="2" customWidth="1"/>
    <col min="3063" max="3067" width="13.7109375" style="2" customWidth="1"/>
    <col min="3068" max="3068" width="9.140625" style="2"/>
    <col min="3069" max="3069" width="10.5703125" style="2" customWidth="1"/>
    <col min="3070" max="3070" width="11" style="2" bestFit="1" customWidth="1"/>
    <col min="3071" max="3071" width="10" style="2" bestFit="1" customWidth="1"/>
    <col min="3072" max="3072" width="8" style="2" bestFit="1" customWidth="1"/>
    <col min="3073" max="3073" width="12" style="2" bestFit="1" customWidth="1"/>
    <col min="3074" max="3317" width="9.140625" style="2"/>
    <col min="3318" max="3318" width="31.140625" style="2" customWidth="1"/>
    <col min="3319" max="3323" width="13.7109375" style="2" customWidth="1"/>
    <col min="3324" max="3324" width="9.140625" style="2"/>
    <col min="3325" max="3325" width="10.5703125" style="2" customWidth="1"/>
    <col min="3326" max="3326" width="11" style="2" bestFit="1" customWidth="1"/>
    <col min="3327" max="3327" width="10" style="2" bestFit="1" customWidth="1"/>
    <col min="3328" max="3328" width="8" style="2" bestFit="1" customWidth="1"/>
    <col min="3329" max="3329" width="12" style="2" bestFit="1" customWidth="1"/>
    <col min="3330" max="3573" width="9.140625" style="2"/>
    <col min="3574" max="3574" width="31.140625" style="2" customWidth="1"/>
    <col min="3575" max="3579" width="13.7109375" style="2" customWidth="1"/>
    <col min="3580" max="3580" width="9.140625" style="2"/>
    <col min="3581" max="3581" width="10.5703125" style="2" customWidth="1"/>
    <col min="3582" max="3582" width="11" style="2" bestFit="1" customWidth="1"/>
    <col min="3583" max="3583" width="10" style="2" bestFit="1" customWidth="1"/>
    <col min="3584" max="3584" width="8" style="2" bestFit="1" customWidth="1"/>
    <col min="3585" max="3585" width="12" style="2" bestFit="1" customWidth="1"/>
    <col min="3586" max="3829" width="9.140625" style="2"/>
    <col min="3830" max="3830" width="31.140625" style="2" customWidth="1"/>
    <col min="3831" max="3835" width="13.7109375" style="2" customWidth="1"/>
    <col min="3836" max="3836" width="9.140625" style="2"/>
    <col min="3837" max="3837" width="10.5703125" style="2" customWidth="1"/>
    <col min="3838" max="3838" width="11" style="2" bestFit="1" customWidth="1"/>
    <col min="3839" max="3839" width="10" style="2" bestFit="1" customWidth="1"/>
    <col min="3840" max="3840" width="8" style="2" bestFit="1" customWidth="1"/>
    <col min="3841" max="3841" width="12" style="2" bestFit="1" customWidth="1"/>
    <col min="3842" max="4085" width="9.140625" style="2"/>
    <col min="4086" max="4086" width="31.140625" style="2" customWidth="1"/>
    <col min="4087" max="4091" width="13.7109375" style="2" customWidth="1"/>
    <col min="4092" max="4092" width="9.140625" style="2"/>
    <col min="4093" max="4093" width="10.5703125" style="2" customWidth="1"/>
    <col min="4094" max="4094" width="11" style="2" bestFit="1" customWidth="1"/>
    <col min="4095" max="4095" width="10" style="2" bestFit="1" customWidth="1"/>
    <col min="4096" max="4096" width="8" style="2" bestFit="1" customWidth="1"/>
    <col min="4097" max="4097" width="12" style="2" bestFit="1" customWidth="1"/>
    <col min="4098" max="4341" width="9.140625" style="2"/>
    <col min="4342" max="4342" width="31.140625" style="2" customWidth="1"/>
    <col min="4343" max="4347" width="13.7109375" style="2" customWidth="1"/>
    <col min="4348" max="4348" width="9.140625" style="2"/>
    <col min="4349" max="4349" width="10.5703125" style="2" customWidth="1"/>
    <col min="4350" max="4350" width="11" style="2" bestFit="1" customWidth="1"/>
    <col min="4351" max="4351" width="10" style="2" bestFit="1" customWidth="1"/>
    <col min="4352" max="4352" width="8" style="2" bestFit="1" customWidth="1"/>
    <col min="4353" max="4353" width="12" style="2" bestFit="1" customWidth="1"/>
    <col min="4354" max="4597" width="9.140625" style="2"/>
    <col min="4598" max="4598" width="31.140625" style="2" customWidth="1"/>
    <col min="4599" max="4603" width="13.7109375" style="2" customWidth="1"/>
    <col min="4604" max="4604" width="9.140625" style="2"/>
    <col min="4605" max="4605" width="10.5703125" style="2" customWidth="1"/>
    <col min="4606" max="4606" width="11" style="2" bestFit="1" customWidth="1"/>
    <col min="4607" max="4607" width="10" style="2" bestFit="1" customWidth="1"/>
    <col min="4608" max="4608" width="8" style="2" bestFit="1" customWidth="1"/>
    <col min="4609" max="4609" width="12" style="2" bestFit="1" customWidth="1"/>
    <col min="4610" max="4853" width="9.140625" style="2"/>
    <col min="4854" max="4854" width="31.140625" style="2" customWidth="1"/>
    <col min="4855" max="4859" width="13.7109375" style="2" customWidth="1"/>
    <col min="4860" max="4860" width="9.140625" style="2"/>
    <col min="4861" max="4861" width="10.5703125" style="2" customWidth="1"/>
    <col min="4862" max="4862" width="11" style="2" bestFit="1" customWidth="1"/>
    <col min="4863" max="4863" width="10" style="2" bestFit="1" customWidth="1"/>
    <col min="4864" max="4864" width="8" style="2" bestFit="1" customWidth="1"/>
    <col min="4865" max="4865" width="12" style="2" bestFit="1" customWidth="1"/>
    <col min="4866" max="5109" width="9.140625" style="2"/>
    <col min="5110" max="5110" width="31.140625" style="2" customWidth="1"/>
    <col min="5111" max="5115" width="13.7109375" style="2" customWidth="1"/>
    <col min="5116" max="5116" width="9.140625" style="2"/>
    <col min="5117" max="5117" width="10.5703125" style="2" customWidth="1"/>
    <col min="5118" max="5118" width="11" style="2" bestFit="1" customWidth="1"/>
    <col min="5119" max="5119" width="10" style="2" bestFit="1" customWidth="1"/>
    <col min="5120" max="5120" width="8" style="2" bestFit="1" customWidth="1"/>
    <col min="5121" max="5121" width="12" style="2" bestFit="1" customWidth="1"/>
    <col min="5122" max="5365" width="9.140625" style="2"/>
    <col min="5366" max="5366" width="31.140625" style="2" customWidth="1"/>
    <col min="5367" max="5371" width="13.7109375" style="2" customWidth="1"/>
    <col min="5372" max="5372" width="9.140625" style="2"/>
    <col min="5373" max="5373" width="10.5703125" style="2" customWidth="1"/>
    <col min="5374" max="5374" width="11" style="2" bestFit="1" customWidth="1"/>
    <col min="5375" max="5375" width="10" style="2" bestFit="1" customWidth="1"/>
    <col min="5376" max="5376" width="8" style="2" bestFit="1" customWidth="1"/>
    <col min="5377" max="5377" width="12" style="2" bestFit="1" customWidth="1"/>
    <col min="5378" max="5621" width="9.140625" style="2"/>
    <col min="5622" max="5622" width="31.140625" style="2" customWidth="1"/>
    <col min="5623" max="5627" width="13.7109375" style="2" customWidth="1"/>
    <col min="5628" max="5628" width="9.140625" style="2"/>
    <col min="5629" max="5629" width="10.5703125" style="2" customWidth="1"/>
    <col min="5630" max="5630" width="11" style="2" bestFit="1" customWidth="1"/>
    <col min="5631" max="5631" width="10" style="2" bestFit="1" customWidth="1"/>
    <col min="5632" max="5632" width="8" style="2" bestFit="1" customWidth="1"/>
    <col min="5633" max="5633" width="12" style="2" bestFit="1" customWidth="1"/>
    <col min="5634" max="5877" width="9.140625" style="2"/>
    <col min="5878" max="5878" width="31.140625" style="2" customWidth="1"/>
    <col min="5879" max="5883" width="13.7109375" style="2" customWidth="1"/>
    <col min="5884" max="5884" width="9.140625" style="2"/>
    <col min="5885" max="5885" width="10.5703125" style="2" customWidth="1"/>
    <col min="5886" max="5886" width="11" style="2" bestFit="1" customWidth="1"/>
    <col min="5887" max="5887" width="10" style="2" bestFit="1" customWidth="1"/>
    <col min="5888" max="5888" width="8" style="2" bestFit="1" customWidth="1"/>
    <col min="5889" max="5889" width="12" style="2" bestFit="1" customWidth="1"/>
    <col min="5890" max="6133" width="9.140625" style="2"/>
    <col min="6134" max="6134" width="31.140625" style="2" customWidth="1"/>
    <col min="6135" max="6139" width="13.7109375" style="2" customWidth="1"/>
    <col min="6140" max="6140" width="9.140625" style="2"/>
    <col min="6141" max="6141" width="10.5703125" style="2" customWidth="1"/>
    <col min="6142" max="6142" width="11" style="2" bestFit="1" customWidth="1"/>
    <col min="6143" max="6143" width="10" style="2" bestFit="1" customWidth="1"/>
    <col min="6144" max="6144" width="8" style="2" bestFit="1" customWidth="1"/>
    <col min="6145" max="6145" width="12" style="2" bestFit="1" customWidth="1"/>
    <col min="6146" max="6389" width="9.140625" style="2"/>
    <col min="6390" max="6390" width="31.140625" style="2" customWidth="1"/>
    <col min="6391" max="6395" width="13.7109375" style="2" customWidth="1"/>
    <col min="6396" max="6396" width="9.140625" style="2"/>
    <col min="6397" max="6397" width="10.5703125" style="2" customWidth="1"/>
    <col min="6398" max="6398" width="11" style="2" bestFit="1" customWidth="1"/>
    <col min="6399" max="6399" width="10" style="2" bestFit="1" customWidth="1"/>
    <col min="6400" max="6400" width="8" style="2" bestFit="1" customWidth="1"/>
    <col min="6401" max="6401" width="12" style="2" bestFit="1" customWidth="1"/>
    <col min="6402" max="6645" width="9.140625" style="2"/>
    <col min="6646" max="6646" width="31.140625" style="2" customWidth="1"/>
    <col min="6647" max="6651" width="13.7109375" style="2" customWidth="1"/>
    <col min="6652" max="6652" width="9.140625" style="2"/>
    <col min="6653" max="6653" width="10.5703125" style="2" customWidth="1"/>
    <col min="6654" max="6654" width="11" style="2" bestFit="1" customWidth="1"/>
    <col min="6655" max="6655" width="10" style="2" bestFit="1" customWidth="1"/>
    <col min="6656" max="6656" width="8" style="2" bestFit="1" customWidth="1"/>
    <col min="6657" max="6657" width="12" style="2" bestFit="1" customWidth="1"/>
    <col min="6658" max="6901" width="9.140625" style="2"/>
    <col min="6902" max="6902" width="31.140625" style="2" customWidth="1"/>
    <col min="6903" max="6907" width="13.7109375" style="2" customWidth="1"/>
    <col min="6908" max="6908" width="9.140625" style="2"/>
    <col min="6909" max="6909" width="10.5703125" style="2" customWidth="1"/>
    <col min="6910" max="6910" width="11" style="2" bestFit="1" customWidth="1"/>
    <col min="6911" max="6911" width="10" style="2" bestFit="1" customWidth="1"/>
    <col min="6912" max="6912" width="8" style="2" bestFit="1" customWidth="1"/>
    <col min="6913" max="6913" width="12" style="2" bestFit="1" customWidth="1"/>
    <col min="6914" max="7157" width="9.140625" style="2"/>
    <col min="7158" max="7158" width="31.140625" style="2" customWidth="1"/>
    <col min="7159" max="7163" width="13.7109375" style="2" customWidth="1"/>
    <col min="7164" max="7164" width="9.140625" style="2"/>
    <col min="7165" max="7165" width="10.5703125" style="2" customWidth="1"/>
    <col min="7166" max="7166" width="11" style="2" bestFit="1" customWidth="1"/>
    <col min="7167" max="7167" width="10" style="2" bestFit="1" customWidth="1"/>
    <col min="7168" max="7168" width="8" style="2" bestFit="1" customWidth="1"/>
    <col min="7169" max="7169" width="12" style="2" bestFit="1" customWidth="1"/>
    <col min="7170" max="7413" width="9.140625" style="2"/>
    <col min="7414" max="7414" width="31.140625" style="2" customWidth="1"/>
    <col min="7415" max="7419" width="13.7109375" style="2" customWidth="1"/>
    <col min="7420" max="7420" width="9.140625" style="2"/>
    <col min="7421" max="7421" width="10.5703125" style="2" customWidth="1"/>
    <col min="7422" max="7422" width="11" style="2" bestFit="1" customWidth="1"/>
    <col min="7423" max="7423" width="10" style="2" bestFit="1" customWidth="1"/>
    <col min="7424" max="7424" width="8" style="2" bestFit="1" customWidth="1"/>
    <col min="7425" max="7425" width="12" style="2" bestFit="1" customWidth="1"/>
    <col min="7426" max="7669" width="9.140625" style="2"/>
    <col min="7670" max="7670" width="31.140625" style="2" customWidth="1"/>
    <col min="7671" max="7675" width="13.7109375" style="2" customWidth="1"/>
    <col min="7676" max="7676" width="9.140625" style="2"/>
    <col min="7677" max="7677" width="10.5703125" style="2" customWidth="1"/>
    <col min="7678" max="7678" width="11" style="2" bestFit="1" customWidth="1"/>
    <col min="7679" max="7679" width="10" style="2" bestFit="1" customWidth="1"/>
    <col min="7680" max="7680" width="8" style="2" bestFit="1" customWidth="1"/>
    <col min="7681" max="7681" width="12" style="2" bestFit="1" customWidth="1"/>
    <col min="7682" max="7925" width="9.140625" style="2"/>
    <col min="7926" max="7926" width="31.140625" style="2" customWidth="1"/>
    <col min="7927" max="7931" width="13.7109375" style="2" customWidth="1"/>
    <col min="7932" max="7932" width="9.140625" style="2"/>
    <col min="7933" max="7933" width="10.5703125" style="2" customWidth="1"/>
    <col min="7934" max="7934" width="11" style="2" bestFit="1" customWidth="1"/>
    <col min="7935" max="7935" width="10" style="2" bestFit="1" customWidth="1"/>
    <col min="7936" max="7936" width="8" style="2" bestFit="1" customWidth="1"/>
    <col min="7937" max="7937" width="12" style="2" bestFit="1" customWidth="1"/>
    <col min="7938" max="8181" width="9.140625" style="2"/>
    <col min="8182" max="8182" width="31.140625" style="2" customWidth="1"/>
    <col min="8183" max="8187" width="13.7109375" style="2" customWidth="1"/>
    <col min="8188" max="8188" width="9.140625" style="2"/>
    <col min="8189" max="8189" width="10.5703125" style="2" customWidth="1"/>
    <col min="8190" max="8190" width="11" style="2" bestFit="1" customWidth="1"/>
    <col min="8191" max="8191" width="10" style="2" bestFit="1" customWidth="1"/>
    <col min="8192" max="8192" width="8" style="2" bestFit="1" customWidth="1"/>
    <col min="8193" max="8193" width="12" style="2" bestFit="1" customWidth="1"/>
    <col min="8194" max="8437" width="9.140625" style="2"/>
    <col min="8438" max="8438" width="31.140625" style="2" customWidth="1"/>
    <col min="8439" max="8443" width="13.7109375" style="2" customWidth="1"/>
    <col min="8444" max="8444" width="9.140625" style="2"/>
    <col min="8445" max="8445" width="10.5703125" style="2" customWidth="1"/>
    <col min="8446" max="8446" width="11" style="2" bestFit="1" customWidth="1"/>
    <col min="8447" max="8447" width="10" style="2" bestFit="1" customWidth="1"/>
    <col min="8448" max="8448" width="8" style="2" bestFit="1" customWidth="1"/>
    <col min="8449" max="8449" width="12" style="2" bestFit="1" customWidth="1"/>
    <col min="8450" max="8693" width="9.140625" style="2"/>
    <col min="8694" max="8694" width="31.140625" style="2" customWidth="1"/>
    <col min="8695" max="8699" width="13.7109375" style="2" customWidth="1"/>
    <col min="8700" max="8700" width="9.140625" style="2"/>
    <col min="8701" max="8701" width="10.5703125" style="2" customWidth="1"/>
    <col min="8702" max="8702" width="11" style="2" bestFit="1" customWidth="1"/>
    <col min="8703" max="8703" width="10" style="2" bestFit="1" customWidth="1"/>
    <col min="8704" max="8704" width="8" style="2" bestFit="1" customWidth="1"/>
    <col min="8705" max="8705" width="12" style="2" bestFit="1" customWidth="1"/>
    <col min="8706" max="8949" width="9.140625" style="2"/>
    <col min="8950" max="8950" width="31.140625" style="2" customWidth="1"/>
    <col min="8951" max="8955" width="13.7109375" style="2" customWidth="1"/>
    <col min="8956" max="8956" width="9.140625" style="2"/>
    <col min="8957" max="8957" width="10.5703125" style="2" customWidth="1"/>
    <col min="8958" max="8958" width="11" style="2" bestFit="1" customWidth="1"/>
    <col min="8959" max="8959" width="10" style="2" bestFit="1" customWidth="1"/>
    <col min="8960" max="8960" width="8" style="2" bestFit="1" customWidth="1"/>
    <col min="8961" max="8961" width="12" style="2" bestFit="1" customWidth="1"/>
    <col min="8962" max="9205" width="9.140625" style="2"/>
    <col min="9206" max="9206" width="31.140625" style="2" customWidth="1"/>
    <col min="9207" max="9211" width="13.7109375" style="2" customWidth="1"/>
    <col min="9212" max="9212" width="9.140625" style="2"/>
    <col min="9213" max="9213" width="10.5703125" style="2" customWidth="1"/>
    <col min="9214" max="9214" width="11" style="2" bestFit="1" customWidth="1"/>
    <col min="9215" max="9215" width="10" style="2" bestFit="1" customWidth="1"/>
    <col min="9216" max="9216" width="8" style="2" bestFit="1" customWidth="1"/>
    <col min="9217" max="9217" width="12" style="2" bestFit="1" customWidth="1"/>
    <col min="9218" max="9461" width="9.140625" style="2"/>
    <col min="9462" max="9462" width="31.140625" style="2" customWidth="1"/>
    <col min="9463" max="9467" width="13.7109375" style="2" customWidth="1"/>
    <col min="9468" max="9468" width="9.140625" style="2"/>
    <col min="9469" max="9469" width="10.5703125" style="2" customWidth="1"/>
    <col min="9470" max="9470" width="11" style="2" bestFit="1" customWidth="1"/>
    <col min="9471" max="9471" width="10" style="2" bestFit="1" customWidth="1"/>
    <col min="9472" max="9472" width="8" style="2" bestFit="1" customWidth="1"/>
    <col min="9473" max="9473" width="12" style="2" bestFit="1" customWidth="1"/>
    <col min="9474" max="9717" width="9.140625" style="2"/>
    <col min="9718" max="9718" width="31.140625" style="2" customWidth="1"/>
    <col min="9719" max="9723" width="13.7109375" style="2" customWidth="1"/>
    <col min="9724" max="9724" width="9.140625" style="2"/>
    <col min="9725" max="9725" width="10.5703125" style="2" customWidth="1"/>
    <col min="9726" max="9726" width="11" style="2" bestFit="1" customWidth="1"/>
    <col min="9727" max="9727" width="10" style="2" bestFit="1" customWidth="1"/>
    <col min="9728" max="9728" width="8" style="2" bestFit="1" customWidth="1"/>
    <col min="9729" max="9729" width="12" style="2" bestFit="1" customWidth="1"/>
    <col min="9730" max="9973" width="9.140625" style="2"/>
    <col min="9974" max="9974" width="31.140625" style="2" customWidth="1"/>
    <col min="9975" max="9979" width="13.7109375" style="2" customWidth="1"/>
    <col min="9980" max="9980" width="9.140625" style="2"/>
    <col min="9981" max="9981" width="10.5703125" style="2" customWidth="1"/>
    <col min="9982" max="9982" width="11" style="2" bestFit="1" customWidth="1"/>
    <col min="9983" max="9983" width="10" style="2" bestFit="1" customWidth="1"/>
    <col min="9984" max="9984" width="8" style="2" bestFit="1" customWidth="1"/>
    <col min="9985" max="9985" width="12" style="2" bestFit="1" customWidth="1"/>
    <col min="9986" max="10229" width="9.140625" style="2"/>
    <col min="10230" max="10230" width="31.140625" style="2" customWidth="1"/>
    <col min="10231" max="10235" width="13.7109375" style="2" customWidth="1"/>
    <col min="10236" max="10236" width="9.140625" style="2"/>
    <col min="10237" max="10237" width="10.5703125" style="2" customWidth="1"/>
    <col min="10238" max="10238" width="11" style="2" bestFit="1" customWidth="1"/>
    <col min="10239" max="10239" width="10" style="2" bestFit="1" customWidth="1"/>
    <col min="10240" max="10240" width="8" style="2" bestFit="1" customWidth="1"/>
    <col min="10241" max="10241" width="12" style="2" bestFit="1" customWidth="1"/>
    <col min="10242" max="10485" width="9.140625" style="2"/>
    <col min="10486" max="10486" width="31.140625" style="2" customWidth="1"/>
    <col min="10487" max="10491" width="13.7109375" style="2" customWidth="1"/>
    <col min="10492" max="10492" width="9.140625" style="2"/>
    <col min="10493" max="10493" width="10.5703125" style="2" customWidth="1"/>
    <col min="10494" max="10494" width="11" style="2" bestFit="1" customWidth="1"/>
    <col min="10495" max="10495" width="10" style="2" bestFit="1" customWidth="1"/>
    <col min="10496" max="10496" width="8" style="2" bestFit="1" customWidth="1"/>
    <col min="10497" max="10497" width="12" style="2" bestFit="1" customWidth="1"/>
    <col min="10498" max="10741" width="9.140625" style="2"/>
    <col min="10742" max="10742" width="31.140625" style="2" customWidth="1"/>
    <col min="10743" max="10747" width="13.7109375" style="2" customWidth="1"/>
    <col min="10748" max="10748" width="9.140625" style="2"/>
    <col min="10749" max="10749" width="10.5703125" style="2" customWidth="1"/>
    <col min="10750" max="10750" width="11" style="2" bestFit="1" customWidth="1"/>
    <col min="10751" max="10751" width="10" style="2" bestFit="1" customWidth="1"/>
    <col min="10752" max="10752" width="8" style="2" bestFit="1" customWidth="1"/>
    <col min="10753" max="10753" width="12" style="2" bestFit="1" customWidth="1"/>
    <col min="10754" max="10997" width="9.140625" style="2"/>
    <col min="10998" max="10998" width="31.140625" style="2" customWidth="1"/>
    <col min="10999" max="11003" width="13.7109375" style="2" customWidth="1"/>
    <col min="11004" max="11004" width="9.140625" style="2"/>
    <col min="11005" max="11005" width="10.5703125" style="2" customWidth="1"/>
    <col min="11006" max="11006" width="11" style="2" bestFit="1" customWidth="1"/>
    <col min="11007" max="11007" width="10" style="2" bestFit="1" customWidth="1"/>
    <col min="11008" max="11008" width="8" style="2" bestFit="1" customWidth="1"/>
    <col min="11009" max="11009" width="12" style="2" bestFit="1" customWidth="1"/>
    <col min="11010" max="11253" width="9.140625" style="2"/>
    <col min="11254" max="11254" width="31.140625" style="2" customWidth="1"/>
    <col min="11255" max="11259" width="13.7109375" style="2" customWidth="1"/>
    <col min="11260" max="11260" width="9.140625" style="2"/>
    <col min="11261" max="11261" width="10.5703125" style="2" customWidth="1"/>
    <col min="11262" max="11262" width="11" style="2" bestFit="1" customWidth="1"/>
    <col min="11263" max="11263" width="10" style="2" bestFit="1" customWidth="1"/>
    <col min="11264" max="11264" width="8" style="2" bestFit="1" customWidth="1"/>
    <col min="11265" max="11265" width="12" style="2" bestFit="1" customWidth="1"/>
    <col min="11266" max="11509" width="9.140625" style="2"/>
    <col min="11510" max="11510" width="31.140625" style="2" customWidth="1"/>
    <col min="11511" max="11515" width="13.7109375" style="2" customWidth="1"/>
    <col min="11516" max="11516" width="9.140625" style="2"/>
    <col min="11517" max="11517" width="10.5703125" style="2" customWidth="1"/>
    <col min="11518" max="11518" width="11" style="2" bestFit="1" customWidth="1"/>
    <col min="11519" max="11519" width="10" style="2" bestFit="1" customWidth="1"/>
    <col min="11520" max="11520" width="8" style="2" bestFit="1" customWidth="1"/>
    <col min="11521" max="11521" width="12" style="2" bestFit="1" customWidth="1"/>
    <col min="11522" max="11765" width="9.140625" style="2"/>
    <col min="11766" max="11766" width="31.140625" style="2" customWidth="1"/>
    <col min="11767" max="11771" width="13.7109375" style="2" customWidth="1"/>
    <col min="11772" max="11772" width="9.140625" style="2"/>
    <col min="11773" max="11773" width="10.5703125" style="2" customWidth="1"/>
    <col min="11774" max="11774" width="11" style="2" bestFit="1" customWidth="1"/>
    <col min="11775" max="11775" width="10" style="2" bestFit="1" customWidth="1"/>
    <col min="11776" max="11776" width="8" style="2" bestFit="1" customWidth="1"/>
    <col min="11777" max="11777" width="12" style="2" bestFit="1" customWidth="1"/>
    <col min="11778" max="12021" width="9.140625" style="2"/>
    <col min="12022" max="12022" width="31.140625" style="2" customWidth="1"/>
    <col min="12023" max="12027" width="13.7109375" style="2" customWidth="1"/>
    <col min="12028" max="12028" width="9.140625" style="2"/>
    <col min="12029" max="12029" width="10.5703125" style="2" customWidth="1"/>
    <col min="12030" max="12030" width="11" style="2" bestFit="1" customWidth="1"/>
    <col min="12031" max="12031" width="10" style="2" bestFit="1" customWidth="1"/>
    <col min="12032" max="12032" width="8" style="2" bestFit="1" customWidth="1"/>
    <col min="12033" max="12033" width="12" style="2" bestFit="1" customWidth="1"/>
    <col min="12034" max="12277" width="9.140625" style="2"/>
    <col min="12278" max="12278" width="31.140625" style="2" customWidth="1"/>
    <col min="12279" max="12283" width="13.7109375" style="2" customWidth="1"/>
    <col min="12284" max="12284" width="9.140625" style="2"/>
    <col min="12285" max="12285" width="10.5703125" style="2" customWidth="1"/>
    <col min="12286" max="12286" width="11" style="2" bestFit="1" customWidth="1"/>
    <col min="12287" max="12287" width="10" style="2" bestFit="1" customWidth="1"/>
    <col min="12288" max="12288" width="8" style="2" bestFit="1" customWidth="1"/>
    <col min="12289" max="12289" width="12" style="2" bestFit="1" customWidth="1"/>
    <col min="12290" max="12533" width="9.140625" style="2"/>
    <col min="12534" max="12534" width="31.140625" style="2" customWidth="1"/>
    <col min="12535" max="12539" width="13.7109375" style="2" customWidth="1"/>
    <col min="12540" max="12540" width="9.140625" style="2"/>
    <col min="12541" max="12541" width="10.5703125" style="2" customWidth="1"/>
    <col min="12542" max="12542" width="11" style="2" bestFit="1" customWidth="1"/>
    <col min="12543" max="12543" width="10" style="2" bestFit="1" customWidth="1"/>
    <col min="12544" max="12544" width="8" style="2" bestFit="1" customWidth="1"/>
    <col min="12545" max="12545" width="12" style="2" bestFit="1" customWidth="1"/>
    <col min="12546" max="12789" width="9.140625" style="2"/>
    <col min="12790" max="12790" width="31.140625" style="2" customWidth="1"/>
    <col min="12791" max="12795" width="13.7109375" style="2" customWidth="1"/>
    <col min="12796" max="12796" width="9.140625" style="2"/>
    <col min="12797" max="12797" width="10.5703125" style="2" customWidth="1"/>
    <col min="12798" max="12798" width="11" style="2" bestFit="1" customWidth="1"/>
    <col min="12799" max="12799" width="10" style="2" bestFit="1" customWidth="1"/>
    <col min="12800" max="12800" width="8" style="2" bestFit="1" customWidth="1"/>
    <col min="12801" max="12801" width="12" style="2" bestFit="1" customWidth="1"/>
    <col min="12802" max="13045" width="9.140625" style="2"/>
    <col min="13046" max="13046" width="31.140625" style="2" customWidth="1"/>
    <col min="13047" max="13051" width="13.7109375" style="2" customWidth="1"/>
    <col min="13052" max="13052" width="9.140625" style="2"/>
    <col min="13053" max="13053" width="10.5703125" style="2" customWidth="1"/>
    <col min="13054" max="13054" width="11" style="2" bestFit="1" customWidth="1"/>
    <col min="13055" max="13055" width="10" style="2" bestFit="1" customWidth="1"/>
    <col min="13056" max="13056" width="8" style="2" bestFit="1" customWidth="1"/>
    <col min="13057" max="13057" width="12" style="2" bestFit="1" customWidth="1"/>
    <col min="13058" max="13301" width="9.140625" style="2"/>
    <col min="13302" max="13302" width="31.140625" style="2" customWidth="1"/>
    <col min="13303" max="13307" width="13.7109375" style="2" customWidth="1"/>
    <col min="13308" max="13308" width="9.140625" style="2"/>
    <col min="13309" max="13309" width="10.5703125" style="2" customWidth="1"/>
    <col min="13310" max="13310" width="11" style="2" bestFit="1" customWidth="1"/>
    <col min="13311" max="13311" width="10" style="2" bestFit="1" customWidth="1"/>
    <col min="13312" max="13312" width="8" style="2" bestFit="1" customWidth="1"/>
    <col min="13313" max="13313" width="12" style="2" bestFit="1" customWidth="1"/>
    <col min="13314" max="13557" width="9.140625" style="2"/>
    <col min="13558" max="13558" width="31.140625" style="2" customWidth="1"/>
    <col min="13559" max="13563" width="13.7109375" style="2" customWidth="1"/>
    <col min="13564" max="13564" width="9.140625" style="2"/>
    <col min="13565" max="13565" width="10.5703125" style="2" customWidth="1"/>
    <col min="13566" max="13566" width="11" style="2" bestFit="1" customWidth="1"/>
    <col min="13567" max="13567" width="10" style="2" bestFit="1" customWidth="1"/>
    <col min="13568" max="13568" width="8" style="2" bestFit="1" customWidth="1"/>
    <col min="13569" max="13569" width="12" style="2" bestFit="1" customWidth="1"/>
    <col min="13570" max="13813" width="9.140625" style="2"/>
    <col min="13814" max="13814" width="31.140625" style="2" customWidth="1"/>
    <col min="13815" max="13819" width="13.7109375" style="2" customWidth="1"/>
    <col min="13820" max="13820" width="9.140625" style="2"/>
    <col min="13821" max="13821" width="10.5703125" style="2" customWidth="1"/>
    <col min="13822" max="13822" width="11" style="2" bestFit="1" customWidth="1"/>
    <col min="13823" max="13823" width="10" style="2" bestFit="1" customWidth="1"/>
    <col min="13824" max="13824" width="8" style="2" bestFit="1" customWidth="1"/>
    <col min="13825" max="13825" width="12" style="2" bestFit="1" customWidth="1"/>
    <col min="13826" max="14069" width="9.140625" style="2"/>
    <col min="14070" max="14070" width="31.140625" style="2" customWidth="1"/>
    <col min="14071" max="14075" width="13.7109375" style="2" customWidth="1"/>
    <col min="14076" max="14076" width="9.140625" style="2"/>
    <col min="14077" max="14077" width="10.5703125" style="2" customWidth="1"/>
    <col min="14078" max="14078" width="11" style="2" bestFit="1" customWidth="1"/>
    <col min="14079" max="14079" width="10" style="2" bestFit="1" customWidth="1"/>
    <col min="14080" max="14080" width="8" style="2" bestFit="1" customWidth="1"/>
    <col min="14081" max="14081" width="12" style="2" bestFit="1" customWidth="1"/>
    <col min="14082" max="14325" width="9.140625" style="2"/>
    <col min="14326" max="14326" width="31.140625" style="2" customWidth="1"/>
    <col min="14327" max="14331" width="13.7109375" style="2" customWidth="1"/>
    <col min="14332" max="14332" width="9.140625" style="2"/>
    <col min="14333" max="14333" width="10.5703125" style="2" customWidth="1"/>
    <col min="14334" max="14334" width="11" style="2" bestFit="1" customWidth="1"/>
    <col min="14335" max="14335" width="10" style="2" bestFit="1" customWidth="1"/>
    <col min="14336" max="14336" width="8" style="2" bestFit="1" customWidth="1"/>
    <col min="14337" max="14337" width="12" style="2" bestFit="1" customWidth="1"/>
    <col min="14338" max="14581" width="9.140625" style="2"/>
    <col min="14582" max="14582" width="31.140625" style="2" customWidth="1"/>
    <col min="14583" max="14587" width="13.7109375" style="2" customWidth="1"/>
    <col min="14588" max="14588" width="9.140625" style="2"/>
    <col min="14589" max="14589" width="10.5703125" style="2" customWidth="1"/>
    <col min="14590" max="14590" width="11" style="2" bestFit="1" customWidth="1"/>
    <col min="14591" max="14591" width="10" style="2" bestFit="1" customWidth="1"/>
    <col min="14592" max="14592" width="8" style="2" bestFit="1" customWidth="1"/>
    <col min="14593" max="14593" width="12" style="2" bestFit="1" customWidth="1"/>
    <col min="14594" max="14837" width="9.140625" style="2"/>
    <col min="14838" max="14838" width="31.140625" style="2" customWidth="1"/>
    <col min="14839" max="14843" width="13.7109375" style="2" customWidth="1"/>
    <col min="14844" max="14844" width="9.140625" style="2"/>
    <col min="14845" max="14845" width="10.5703125" style="2" customWidth="1"/>
    <col min="14846" max="14846" width="11" style="2" bestFit="1" customWidth="1"/>
    <col min="14847" max="14847" width="10" style="2" bestFit="1" customWidth="1"/>
    <col min="14848" max="14848" width="8" style="2" bestFit="1" customWidth="1"/>
    <col min="14849" max="14849" width="12" style="2" bestFit="1" customWidth="1"/>
    <col min="14850" max="15093" width="9.140625" style="2"/>
    <col min="15094" max="15094" width="31.140625" style="2" customWidth="1"/>
    <col min="15095" max="15099" width="13.7109375" style="2" customWidth="1"/>
    <col min="15100" max="15100" width="9.140625" style="2"/>
    <col min="15101" max="15101" width="10.5703125" style="2" customWidth="1"/>
    <col min="15102" max="15102" width="11" style="2" bestFit="1" customWidth="1"/>
    <col min="15103" max="15103" width="10" style="2" bestFit="1" customWidth="1"/>
    <col min="15104" max="15104" width="8" style="2" bestFit="1" customWidth="1"/>
    <col min="15105" max="15105" width="12" style="2" bestFit="1" customWidth="1"/>
    <col min="15106" max="15349" width="9.140625" style="2"/>
    <col min="15350" max="15350" width="31.140625" style="2" customWidth="1"/>
    <col min="15351" max="15355" width="13.7109375" style="2" customWidth="1"/>
    <col min="15356" max="15356" width="9.140625" style="2"/>
    <col min="15357" max="15357" width="10.5703125" style="2" customWidth="1"/>
    <col min="15358" max="15358" width="11" style="2" bestFit="1" customWidth="1"/>
    <col min="15359" max="15359" width="10" style="2" bestFit="1" customWidth="1"/>
    <col min="15360" max="15360" width="8" style="2" bestFit="1" customWidth="1"/>
    <col min="15361" max="15361" width="12" style="2" bestFit="1" customWidth="1"/>
    <col min="15362" max="15605" width="9.140625" style="2"/>
    <col min="15606" max="15606" width="31.140625" style="2" customWidth="1"/>
    <col min="15607" max="15611" width="13.7109375" style="2" customWidth="1"/>
    <col min="15612" max="15612" width="9.140625" style="2"/>
    <col min="15613" max="15613" width="10.5703125" style="2" customWidth="1"/>
    <col min="15614" max="15614" width="11" style="2" bestFit="1" customWidth="1"/>
    <col min="15615" max="15615" width="10" style="2" bestFit="1" customWidth="1"/>
    <col min="15616" max="15616" width="8" style="2" bestFit="1" customWidth="1"/>
    <col min="15617" max="15617" width="12" style="2" bestFit="1" customWidth="1"/>
    <col min="15618" max="15861" width="9.140625" style="2"/>
    <col min="15862" max="15862" width="31.140625" style="2" customWidth="1"/>
    <col min="15863" max="15867" width="13.7109375" style="2" customWidth="1"/>
    <col min="15868" max="15868" width="9.140625" style="2"/>
    <col min="15869" max="15869" width="10.5703125" style="2" customWidth="1"/>
    <col min="15870" max="15870" width="11" style="2" bestFit="1" customWidth="1"/>
    <col min="15871" max="15871" width="10" style="2" bestFit="1" customWidth="1"/>
    <col min="15872" max="15872" width="8" style="2" bestFit="1" customWidth="1"/>
    <col min="15873" max="15873" width="12" style="2" bestFit="1" customWidth="1"/>
    <col min="15874" max="16117" width="9.140625" style="2"/>
    <col min="16118" max="16118" width="31.140625" style="2" customWidth="1"/>
    <col min="16119" max="16123" width="13.7109375" style="2" customWidth="1"/>
    <col min="16124" max="16124" width="9.140625" style="2"/>
    <col min="16125" max="16125" width="10.5703125" style="2" customWidth="1"/>
    <col min="16126" max="16126" width="11" style="2" bestFit="1" customWidth="1"/>
    <col min="16127" max="16127" width="10" style="2" bestFit="1" customWidth="1"/>
    <col min="16128" max="16128" width="8" style="2" bestFit="1" customWidth="1"/>
    <col min="16129" max="16129" width="12" style="2" bestFit="1" customWidth="1"/>
    <col min="16130" max="16373" width="9.140625" style="2"/>
    <col min="16374" max="16384" width="9.140625" style="2" customWidth="1"/>
  </cols>
  <sheetData>
    <row r="1" spans="1:5" x14ac:dyDescent="0.2">
      <c r="A1" s="177" t="s">
        <v>9</v>
      </c>
      <c r="B1" s="177"/>
      <c r="C1" s="177"/>
      <c r="D1" s="177"/>
      <c r="E1" s="177"/>
    </row>
    <row r="3" spans="1:5" x14ac:dyDescent="0.2">
      <c r="A3" s="22"/>
      <c r="B3" s="22"/>
      <c r="C3" s="22"/>
      <c r="D3" s="22"/>
      <c r="E3" s="3" t="s">
        <v>1</v>
      </c>
    </row>
    <row r="4" spans="1:5" ht="15.95" customHeight="1" x14ac:dyDescent="0.2">
      <c r="A4" s="23"/>
      <c r="B4" s="153" t="s">
        <v>10</v>
      </c>
      <c r="C4" s="153" t="s">
        <v>11</v>
      </c>
      <c r="D4" s="153" t="s">
        <v>12</v>
      </c>
      <c r="E4" s="5" t="s">
        <v>13</v>
      </c>
    </row>
    <row r="5" spans="1:5" s="6" customFormat="1" ht="15.95" customHeight="1" x14ac:dyDescent="0.2">
      <c r="A5" s="179">
        <v>2019</v>
      </c>
      <c r="B5" s="179"/>
      <c r="C5" s="179"/>
      <c r="D5" s="179"/>
      <c r="E5" s="179"/>
    </row>
    <row r="6" spans="1:5" ht="15.95" customHeight="1" x14ac:dyDescent="0.2">
      <c r="A6" s="7" t="s">
        <v>14</v>
      </c>
      <c r="B6" s="8">
        <v>24</v>
      </c>
      <c r="C6" s="8">
        <v>11766.593999999999</v>
      </c>
      <c r="D6" s="8">
        <v>29268.736000000001</v>
      </c>
      <c r="E6" s="8">
        <v>41059.33</v>
      </c>
    </row>
    <row r="7" spans="1:5" ht="15.95" customHeight="1" x14ac:dyDescent="0.2">
      <c r="A7" s="7" t="s">
        <v>15</v>
      </c>
      <c r="B7" s="8">
        <v>736.62733000000003</v>
      </c>
      <c r="C7" s="8">
        <v>26393.577000000001</v>
      </c>
      <c r="D7" s="8">
        <v>420.63099999999997</v>
      </c>
      <c r="E7" s="8">
        <v>27550.834999999999</v>
      </c>
    </row>
    <row r="8" spans="1:5" ht="15.95" customHeight="1" x14ac:dyDescent="0.2">
      <c r="A8" s="7" t="s">
        <v>16</v>
      </c>
      <c r="B8" s="8">
        <v>0</v>
      </c>
      <c r="C8" s="8">
        <v>11439.505999999999</v>
      </c>
      <c r="D8" s="8">
        <v>0</v>
      </c>
      <c r="E8" s="8">
        <v>11439.505999999999</v>
      </c>
    </row>
    <row r="9" spans="1:5" s="15" customFormat="1" ht="15.95" customHeight="1" x14ac:dyDescent="0.2">
      <c r="A9" s="9" t="s">
        <v>13</v>
      </c>
      <c r="B9" s="24">
        <v>760.62733000000003</v>
      </c>
      <c r="C9" s="24">
        <v>49599.677000000003</v>
      </c>
      <c r="D9" s="24">
        <v>29689.367000000002</v>
      </c>
      <c r="E9" s="24">
        <v>80049.671000000002</v>
      </c>
    </row>
    <row r="10" spans="1:5" s="6" customFormat="1" ht="15.95" customHeight="1" x14ac:dyDescent="0.2">
      <c r="A10" s="179">
        <v>2020</v>
      </c>
      <c r="B10" s="179"/>
      <c r="C10" s="179"/>
      <c r="D10" s="179"/>
      <c r="E10" s="179"/>
    </row>
    <row r="11" spans="1:5" ht="15.95" customHeight="1" x14ac:dyDescent="0.2">
      <c r="A11" s="7" t="s">
        <v>14</v>
      </c>
      <c r="B11" s="8">
        <v>99.72</v>
      </c>
      <c r="C11" s="8">
        <v>11406.135</v>
      </c>
      <c r="D11" s="8">
        <v>30269.555</v>
      </c>
      <c r="E11" s="8">
        <v>41775.410000000003</v>
      </c>
    </row>
    <row r="12" spans="1:5" ht="15.95" customHeight="1" x14ac:dyDescent="0.2">
      <c r="A12" s="7" t="s">
        <v>15</v>
      </c>
      <c r="B12" s="8">
        <v>629.42263000000003</v>
      </c>
      <c r="C12" s="8">
        <v>22732.922999999999</v>
      </c>
      <c r="D12" s="8">
        <v>466.65300000000002</v>
      </c>
      <c r="E12" s="8">
        <v>23828.998</v>
      </c>
    </row>
    <row r="13" spans="1:5" ht="15.95" customHeight="1" x14ac:dyDescent="0.2">
      <c r="A13" s="7" t="s">
        <v>16</v>
      </c>
      <c r="B13" s="8">
        <v>42.5</v>
      </c>
      <c r="C13" s="8">
        <v>20575.342000000001</v>
      </c>
      <c r="D13" s="8">
        <v>0</v>
      </c>
      <c r="E13" s="8">
        <v>20617.842000000001</v>
      </c>
    </row>
    <row r="14" spans="1:5" ht="15.95" customHeight="1" x14ac:dyDescent="0.2">
      <c r="A14" s="9" t="s">
        <v>13</v>
      </c>
      <c r="B14" s="24">
        <v>771.64263000000005</v>
      </c>
      <c r="C14" s="24">
        <v>54714.399999999994</v>
      </c>
      <c r="D14" s="24">
        <v>30736.207999999999</v>
      </c>
      <c r="E14" s="24">
        <v>86222.25</v>
      </c>
    </row>
    <row r="15" spans="1:5" s="6" customFormat="1" ht="15.95" customHeight="1" x14ac:dyDescent="0.2">
      <c r="A15" s="179">
        <v>2021</v>
      </c>
      <c r="B15" s="179"/>
      <c r="C15" s="179"/>
      <c r="D15" s="179"/>
      <c r="E15" s="179"/>
    </row>
    <row r="16" spans="1:5" ht="15.95" customHeight="1" x14ac:dyDescent="0.2">
      <c r="A16" s="7" t="s">
        <v>14</v>
      </c>
      <c r="B16" s="8">
        <v>209.68199999999999</v>
      </c>
      <c r="C16" s="8">
        <v>11322.421</v>
      </c>
      <c r="D16" s="8">
        <v>33555.7788</v>
      </c>
      <c r="E16" s="8">
        <v>45087.881000000001</v>
      </c>
    </row>
    <row r="17" spans="1:5" ht="15.95" customHeight="1" x14ac:dyDescent="0.2">
      <c r="A17" s="7" t="s">
        <v>15</v>
      </c>
      <c r="B17" s="8">
        <v>866.69961999999998</v>
      </c>
      <c r="C17" s="8">
        <v>30409.463</v>
      </c>
      <c r="D17" s="8">
        <v>628.84299999999996</v>
      </c>
      <c r="E17" s="8">
        <v>31905.005000000001</v>
      </c>
    </row>
    <row r="18" spans="1:5" ht="15.95" customHeight="1" x14ac:dyDescent="0.2">
      <c r="A18" s="7" t="s">
        <v>16</v>
      </c>
      <c r="B18" s="8">
        <v>42.5</v>
      </c>
      <c r="C18" s="8">
        <v>22490.437999999998</v>
      </c>
      <c r="D18" s="8">
        <v>0</v>
      </c>
      <c r="E18" s="8">
        <v>22532.937999999998</v>
      </c>
    </row>
    <row r="19" spans="1:5" ht="15.95" customHeight="1" x14ac:dyDescent="0.2">
      <c r="A19" s="25" t="s">
        <v>13</v>
      </c>
      <c r="B19" s="26">
        <v>1118.8816199999999</v>
      </c>
      <c r="C19" s="26">
        <v>64222.322</v>
      </c>
      <c r="D19" s="26">
        <v>34184.621800000001</v>
      </c>
      <c r="E19" s="26">
        <v>99525.823999999993</v>
      </c>
    </row>
    <row r="20" spans="1:5" s="6" customFormat="1" ht="15.95" customHeight="1" x14ac:dyDescent="0.2">
      <c r="A20" s="179">
        <v>2022</v>
      </c>
      <c r="B20" s="179"/>
      <c r="C20" s="179"/>
      <c r="D20" s="179"/>
      <c r="E20" s="179"/>
    </row>
    <row r="21" spans="1:5" ht="15.95" customHeight="1" x14ac:dyDescent="0.2">
      <c r="A21" s="7" t="s">
        <v>14</v>
      </c>
      <c r="B21" s="8">
        <v>586.75</v>
      </c>
      <c r="C21" s="8">
        <v>16329.003000000001</v>
      </c>
      <c r="D21" s="8">
        <v>36578.131999999998</v>
      </c>
      <c r="E21" s="8">
        <v>53493.885000000002</v>
      </c>
    </row>
    <row r="22" spans="1:5" ht="15.95" customHeight="1" x14ac:dyDescent="0.2">
      <c r="A22" s="7" t="s">
        <v>15</v>
      </c>
      <c r="B22" s="8">
        <v>968.59799999999996</v>
      </c>
      <c r="C22" s="8">
        <v>23584.757000000001</v>
      </c>
      <c r="D22" s="8">
        <v>1538.269</v>
      </c>
      <c r="E22" s="8">
        <v>26091.624</v>
      </c>
    </row>
    <row r="23" spans="1:5" ht="15.95" customHeight="1" x14ac:dyDescent="0.2">
      <c r="A23" s="7" t="s">
        <v>16</v>
      </c>
      <c r="B23" s="8">
        <v>45</v>
      </c>
      <c r="C23" s="8">
        <v>25331.397000000001</v>
      </c>
      <c r="D23" s="8">
        <v>0</v>
      </c>
      <c r="E23" s="8">
        <v>25376.397000000001</v>
      </c>
    </row>
    <row r="24" spans="1:5" ht="15.95" customHeight="1" x14ac:dyDescent="0.2">
      <c r="A24" s="25" t="s">
        <v>13</v>
      </c>
      <c r="B24" s="26">
        <v>1600.348</v>
      </c>
      <c r="C24" s="26">
        <v>65245.157000000007</v>
      </c>
      <c r="D24" s="26">
        <v>38116.400999999998</v>
      </c>
      <c r="E24" s="26">
        <v>104961.906</v>
      </c>
    </row>
    <row r="25" spans="1:5" s="27" customFormat="1" ht="15.95" customHeight="1" x14ac:dyDescent="0.2">
      <c r="A25" s="178">
        <v>2023</v>
      </c>
      <c r="B25" s="178"/>
      <c r="C25" s="178"/>
      <c r="D25" s="178"/>
      <c r="E25" s="178"/>
    </row>
    <row r="26" spans="1:5" s="30" customFormat="1" ht="15.95" customHeight="1" x14ac:dyDescent="0.2">
      <c r="A26" s="28" t="s">
        <v>14</v>
      </c>
      <c r="B26" s="29">
        <v>623.80399999999997</v>
      </c>
      <c r="C26" s="29">
        <v>16609.076000000001</v>
      </c>
      <c r="D26" s="29">
        <v>39757.870000000003</v>
      </c>
      <c r="E26" s="29">
        <v>56990.75</v>
      </c>
    </row>
    <row r="27" spans="1:5" s="30" customFormat="1" ht="15.95" customHeight="1" x14ac:dyDescent="0.2">
      <c r="A27" s="28" t="s">
        <v>15</v>
      </c>
      <c r="B27" s="29">
        <v>1325.7846400000001</v>
      </c>
      <c r="C27" s="29">
        <v>29706.94</v>
      </c>
      <c r="D27" s="29">
        <v>1526.837</v>
      </c>
      <c r="E27" s="29">
        <v>32559.561000000002</v>
      </c>
    </row>
    <row r="28" spans="1:5" s="30" customFormat="1" ht="15.95" customHeight="1" x14ac:dyDescent="0.2">
      <c r="A28" s="28" t="s">
        <v>16</v>
      </c>
      <c r="B28" s="29">
        <v>124.041</v>
      </c>
      <c r="C28" s="29">
        <v>31337.852999999999</v>
      </c>
      <c r="D28" s="29">
        <v>0</v>
      </c>
      <c r="E28" s="29">
        <v>31461.894</v>
      </c>
    </row>
    <row r="29" spans="1:5" s="30" customFormat="1" ht="15.95" customHeight="1" x14ac:dyDescent="0.2">
      <c r="A29" s="31" t="s">
        <v>13</v>
      </c>
      <c r="B29" s="32">
        <v>2073.6296400000001</v>
      </c>
      <c r="C29" s="32">
        <v>77653.869000000006</v>
      </c>
      <c r="D29" s="32">
        <v>41284.707000000002</v>
      </c>
      <c r="E29" s="32">
        <v>121012.205</v>
      </c>
    </row>
    <row r="30" spans="1:5" s="27" customFormat="1" ht="15.95" customHeight="1" x14ac:dyDescent="0.2">
      <c r="A30" s="178">
        <v>2024</v>
      </c>
      <c r="B30" s="178"/>
      <c r="C30" s="178"/>
      <c r="D30" s="178"/>
      <c r="E30" s="178"/>
    </row>
    <row r="31" spans="1:5" s="30" customFormat="1" ht="15.95" customHeight="1" x14ac:dyDescent="0.2">
      <c r="A31" s="28" t="s">
        <v>14</v>
      </c>
      <c r="B31" s="29">
        <v>2218.5889999999999</v>
      </c>
      <c r="C31" s="29">
        <v>20255.558000000001</v>
      </c>
      <c r="D31" s="29">
        <v>36867.925000000003</v>
      </c>
      <c r="E31" s="29">
        <v>59342.072</v>
      </c>
    </row>
    <row r="32" spans="1:5" s="30" customFormat="1" ht="15.95" customHeight="1" x14ac:dyDescent="0.2">
      <c r="A32" s="28" t="s">
        <v>15</v>
      </c>
      <c r="B32" s="29">
        <v>383.21899999999999</v>
      </c>
      <c r="C32" s="29">
        <v>41385.332999999999</v>
      </c>
      <c r="D32" s="29">
        <v>1234.2380000000001</v>
      </c>
      <c r="E32" s="29">
        <v>43002.79</v>
      </c>
    </row>
    <row r="33" spans="1:5" s="30" customFormat="1" ht="15.95" customHeight="1" x14ac:dyDescent="0.2">
      <c r="A33" s="28" t="s">
        <v>16</v>
      </c>
      <c r="B33" s="29">
        <v>283.95100000000002</v>
      </c>
      <c r="C33" s="29">
        <v>37547.057000000001</v>
      </c>
      <c r="D33" s="29">
        <v>0</v>
      </c>
      <c r="E33" s="29">
        <v>37831.008000000002</v>
      </c>
    </row>
    <row r="34" spans="1:5" s="30" customFormat="1" ht="15.95" customHeight="1" x14ac:dyDescent="0.2">
      <c r="A34" s="31" t="s">
        <v>13</v>
      </c>
      <c r="B34" s="32">
        <v>2885.759</v>
      </c>
      <c r="C34" s="32">
        <v>99187.948000000004</v>
      </c>
      <c r="D34" s="32">
        <v>38102.163</v>
      </c>
      <c r="E34" s="32">
        <v>140175.87</v>
      </c>
    </row>
    <row r="35" spans="1:5" ht="6.95" customHeight="1" x14ac:dyDescent="0.2"/>
    <row r="36" spans="1:5" x14ac:dyDescent="0.2">
      <c r="A36" s="19" t="s">
        <v>8</v>
      </c>
    </row>
    <row r="68" spans="2:4" x14ac:dyDescent="0.2">
      <c r="B68" s="21"/>
      <c r="C68" s="21"/>
      <c r="D68" s="21"/>
    </row>
  </sheetData>
  <mergeCells count="7">
    <mergeCell ref="A30:E30"/>
    <mergeCell ref="A1:E1"/>
    <mergeCell ref="A5:E5"/>
    <mergeCell ref="A10:E10"/>
    <mergeCell ref="A15:E15"/>
    <mergeCell ref="A20:E20"/>
    <mergeCell ref="A25:E25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7F39-FB50-445D-8DA8-F706D99FAB68}">
  <sheetPr>
    <pageSetUpPr fitToPage="1"/>
  </sheetPr>
  <dimension ref="A1:P70"/>
  <sheetViews>
    <sheetView zoomScaleNormal="100" workbookViewId="0">
      <selection activeCell="B51" sqref="B51:E58"/>
    </sheetView>
  </sheetViews>
  <sheetFormatPr defaultRowHeight="12" x14ac:dyDescent="0.2"/>
  <cols>
    <col min="1" max="1" width="39.5703125" style="2" customWidth="1"/>
    <col min="2" max="5" width="11.7109375" style="2" customWidth="1"/>
    <col min="6" max="6" width="10.28515625" style="2" bestFit="1" customWidth="1"/>
    <col min="7" max="256" width="9.140625" style="2"/>
    <col min="257" max="257" width="39.5703125" style="2" customWidth="1"/>
    <col min="258" max="261" width="11.7109375" style="2" customWidth="1"/>
    <col min="262" max="262" width="10.28515625" style="2" bestFit="1" customWidth="1"/>
    <col min="263" max="512" width="9.140625" style="2"/>
    <col min="513" max="513" width="39.5703125" style="2" customWidth="1"/>
    <col min="514" max="517" width="11.7109375" style="2" customWidth="1"/>
    <col min="518" max="518" width="10.28515625" style="2" bestFit="1" customWidth="1"/>
    <col min="519" max="768" width="9.140625" style="2"/>
    <col min="769" max="769" width="39.5703125" style="2" customWidth="1"/>
    <col min="770" max="773" width="11.7109375" style="2" customWidth="1"/>
    <col min="774" max="774" width="10.28515625" style="2" bestFit="1" customWidth="1"/>
    <col min="775" max="1024" width="9.140625" style="2"/>
    <col min="1025" max="1025" width="39.5703125" style="2" customWidth="1"/>
    <col min="1026" max="1029" width="11.7109375" style="2" customWidth="1"/>
    <col min="1030" max="1030" width="10.28515625" style="2" bestFit="1" customWidth="1"/>
    <col min="1031" max="1280" width="9.140625" style="2"/>
    <col min="1281" max="1281" width="39.5703125" style="2" customWidth="1"/>
    <col min="1282" max="1285" width="11.7109375" style="2" customWidth="1"/>
    <col min="1286" max="1286" width="10.28515625" style="2" bestFit="1" customWidth="1"/>
    <col min="1287" max="1536" width="9.140625" style="2"/>
    <col min="1537" max="1537" width="39.5703125" style="2" customWidth="1"/>
    <col min="1538" max="1541" width="11.7109375" style="2" customWidth="1"/>
    <col min="1542" max="1542" width="10.28515625" style="2" bestFit="1" customWidth="1"/>
    <col min="1543" max="1792" width="9.140625" style="2"/>
    <col min="1793" max="1793" width="39.5703125" style="2" customWidth="1"/>
    <col min="1794" max="1797" width="11.7109375" style="2" customWidth="1"/>
    <col min="1798" max="1798" width="10.28515625" style="2" bestFit="1" customWidth="1"/>
    <col min="1799" max="2048" width="9.140625" style="2"/>
    <col min="2049" max="2049" width="39.5703125" style="2" customWidth="1"/>
    <col min="2050" max="2053" width="11.7109375" style="2" customWidth="1"/>
    <col min="2054" max="2054" width="10.28515625" style="2" bestFit="1" customWidth="1"/>
    <col min="2055" max="2304" width="9.140625" style="2"/>
    <col min="2305" max="2305" width="39.5703125" style="2" customWidth="1"/>
    <col min="2306" max="2309" width="11.7109375" style="2" customWidth="1"/>
    <col min="2310" max="2310" width="10.28515625" style="2" bestFit="1" customWidth="1"/>
    <col min="2311" max="2560" width="9.140625" style="2"/>
    <col min="2561" max="2561" width="39.5703125" style="2" customWidth="1"/>
    <col min="2562" max="2565" width="11.7109375" style="2" customWidth="1"/>
    <col min="2566" max="2566" width="10.28515625" style="2" bestFit="1" customWidth="1"/>
    <col min="2567" max="2816" width="9.140625" style="2"/>
    <col min="2817" max="2817" width="39.5703125" style="2" customWidth="1"/>
    <col min="2818" max="2821" width="11.7109375" style="2" customWidth="1"/>
    <col min="2822" max="2822" width="10.28515625" style="2" bestFit="1" customWidth="1"/>
    <col min="2823" max="3072" width="9.140625" style="2"/>
    <col min="3073" max="3073" width="39.5703125" style="2" customWidth="1"/>
    <col min="3074" max="3077" width="11.7109375" style="2" customWidth="1"/>
    <col min="3078" max="3078" width="10.28515625" style="2" bestFit="1" customWidth="1"/>
    <col min="3079" max="3328" width="9.140625" style="2"/>
    <col min="3329" max="3329" width="39.5703125" style="2" customWidth="1"/>
    <col min="3330" max="3333" width="11.7109375" style="2" customWidth="1"/>
    <col min="3334" max="3334" width="10.28515625" style="2" bestFit="1" customWidth="1"/>
    <col min="3335" max="3584" width="9.140625" style="2"/>
    <col min="3585" max="3585" width="39.5703125" style="2" customWidth="1"/>
    <col min="3586" max="3589" width="11.7109375" style="2" customWidth="1"/>
    <col min="3590" max="3590" width="10.28515625" style="2" bestFit="1" customWidth="1"/>
    <col min="3591" max="3840" width="9.140625" style="2"/>
    <col min="3841" max="3841" width="39.5703125" style="2" customWidth="1"/>
    <col min="3842" max="3845" width="11.7109375" style="2" customWidth="1"/>
    <col min="3846" max="3846" width="10.28515625" style="2" bestFit="1" customWidth="1"/>
    <col min="3847" max="4096" width="9.140625" style="2"/>
    <col min="4097" max="4097" width="39.5703125" style="2" customWidth="1"/>
    <col min="4098" max="4101" width="11.7109375" style="2" customWidth="1"/>
    <col min="4102" max="4102" width="10.28515625" style="2" bestFit="1" customWidth="1"/>
    <col min="4103" max="4352" width="9.140625" style="2"/>
    <col min="4353" max="4353" width="39.5703125" style="2" customWidth="1"/>
    <col min="4354" max="4357" width="11.7109375" style="2" customWidth="1"/>
    <col min="4358" max="4358" width="10.28515625" style="2" bestFit="1" customWidth="1"/>
    <col min="4359" max="4608" width="9.140625" style="2"/>
    <col min="4609" max="4609" width="39.5703125" style="2" customWidth="1"/>
    <col min="4610" max="4613" width="11.7109375" style="2" customWidth="1"/>
    <col min="4614" max="4614" width="10.28515625" style="2" bestFit="1" customWidth="1"/>
    <col min="4615" max="4864" width="9.140625" style="2"/>
    <col min="4865" max="4865" width="39.5703125" style="2" customWidth="1"/>
    <col min="4866" max="4869" width="11.7109375" style="2" customWidth="1"/>
    <col min="4870" max="4870" width="10.28515625" style="2" bestFit="1" customWidth="1"/>
    <col min="4871" max="5120" width="9.140625" style="2"/>
    <col min="5121" max="5121" width="39.5703125" style="2" customWidth="1"/>
    <col min="5122" max="5125" width="11.7109375" style="2" customWidth="1"/>
    <col min="5126" max="5126" width="10.28515625" style="2" bestFit="1" customWidth="1"/>
    <col min="5127" max="5376" width="9.140625" style="2"/>
    <col min="5377" max="5377" width="39.5703125" style="2" customWidth="1"/>
    <col min="5378" max="5381" width="11.7109375" style="2" customWidth="1"/>
    <col min="5382" max="5382" width="10.28515625" style="2" bestFit="1" customWidth="1"/>
    <col min="5383" max="5632" width="9.140625" style="2"/>
    <col min="5633" max="5633" width="39.5703125" style="2" customWidth="1"/>
    <col min="5634" max="5637" width="11.7109375" style="2" customWidth="1"/>
    <col min="5638" max="5638" width="10.28515625" style="2" bestFit="1" customWidth="1"/>
    <col min="5639" max="5888" width="9.140625" style="2"/>
    <col min="5889" max="5889" width="39.5703125" style="2" customWidth="1"/>
    <col min="5890" max="5893" width="11.7109375" style="2" customWidth="1"/>
    <col min="5894" max="5894" width="10.28515625" style="2" bestFit="1" customWidth="1"/>
    <col min="5895" max="6144" width="9.140625" style="2"/>
    <col min="6145" max="6145" width="39.5703125" style="2" customWidth="1"/>
    <col min="6146" max="6149" width="11.7109375" style="2" customWidth="1"/>
    <col min="6150" max="6150" width="10.28515625" style="2" bestFit="1" customWidth="1"/>
    <col min="6151" max="6400" width="9.140625" style="2"/>
    <col min="6401" max="6401" width="39.5703125" style="2" customWidth="1"/>
    <col min="6402" max="6405" width="11.7109375" style="2" customWidth="1"/>
    <col min="6406" max="6406" width="10.28515625" style="2" bestFit="1" customWidth="1"/>
    <col min="6407" max="6656" width="9.140625" style="2"/>
    <col min="6657" max="6657" width="39.5703125" style="2" customWidth="1"/>
    <col min="6658" max="6661" width="11.7109375" style="2" customWidth="1"/>
    <col min="6662" max="6662" width="10.28515625" style="2" bestFit="1" customWidth="1"/>
    <col min="6663" max="6912" width="9.140625" style="2"/>
    <col min="6913" max="6913" width="39.5703125" style="2" customWidth="1"/>
    <col min="6914" max="6917" width="11.7109375" style="2" customWidth="1"/>
    <col min="6918" max="6918" width="10.28515625" style="2" bestFit="1" customWidth="1"/>
    <col min="6919" max="7168" width="9.140625" style="2"/>
    <col min="7169" max="7169" width="39.5703125" style="2" customWidth="1"/>
    <col min="7170" max="7173" width="11.7109375" style="2" customWidth="1"/>
    <col min="7174" max="7174" width="10.28515625" style="2" bestFit="1" customWidth="1"/>
    <col min="7175" max="7424" width="9.140625" style="2"/>
    <col min="7425" max="7425" width="39.5703125" style="2" customWidth="1"/>
    <col min="7426" max="7429" width="11.7109375" style="2" customWidth="1"/>
    <col min="7430" max="7430" width="10.28515625" style="2" bestFit="1" customWidth="1"/>
    <col min="7431" max="7680" width="9.140625" style="2"/>
    <col min="7681" max="7681" width="39.5703125" style="2" customWidth="1"/>
    <col min="7682" max="7685" width="11.7109375" style="2" customWidth="1"/>
    <col min="7686" max="7686" width="10.28515625" style="2" bestFit="1" customWidth="1"/>
    <col min="7687" max="7936" width="9.140625" style="2"/>
    <col min="7937" max="7937" width="39.5703125" style="2" customWidth="1"/>
    <col min="7938" max="7941" width="11.7109375" style="2" customWidth="1"/>
    <col min="7942" max="7942" width="10.28515625" style="2" bestFit="1" customWidth="1"/>
    <col min="7943" max="8192" width="9.140625" style="2"/>
    <col min="8193" max="8193" width="39.5703125" style="2" customWidth="1"/>
    <col min="8194" max="8197" width="11.7109375" style="2" customWidth="1"/>
    <col min="8198" max="8198" width="10.28515625" style="2" bestFit="1" customWidth="1"/>
    <col min="8199" max="8448" width="9.140625" style="2"/>
    <col min="8449" max="8449" width="39.5703125" style="2" customWidth="1"/>
    <col min="8450" max="8453" width="11.7109375" style="2" customWidth="1"/>
    <col min="8454" max="8454" width="10.28515625" style="2" bestFit="1" customWidth="1"/>
    <col min="8455" max="8704" width="9.140625" style="2"/>
    <col min="8705" max="8705" width="39.5703125" style="2" customWidth="1"/>
    <col min="8706" max="8709" width="11.7109375" style="2" customWidth="1"/>
    <col min="8710" max="8710" width="10.28515625" style="2" bestFit="1" customWidth="1"/>
    <col min="8711" max="8960" width="9.140625" style="2"/>
    <col min="8961" max="8961" width="39.5703125" style="2" customWidth="1"/>
    <col min="8962" max="8965" width="11.7109375" style="2" customWidth="1"/>
    <col min="8966" max="8966" width="10.28515625" style="2" bestFit="1" customWidth="1"/>
    <col min="8967" max="9216" width="9.140625" style="2"/>
    <col min="9217" max="9217" width="39.5703125" style="2" customWidth="1"/>
    <col min="9218" max="9221" width="11.7109375" style="2" customWidth="1"/>
    <col min="9222" max="9222" width="10.28515625" style="2" bestFit="1" customWidth="1"/>
    <col min="9223" max="9472" width="9.140625" style="2"/>
    <col min="9473" max="9473" width="39.5703125" style="2" customWidth="1"/>
    <col min="9474" max="9477" width="11.7109375" style="2" customWidth="1"/>
    <col min="9478" max="9478" width="10.28515625" style="2" bestFit="1" customWidth="1"/>
    <col min="9479" max="9728" width="9.140625" style="2"/>
    <col min="9729" max="9729" width="39.5703125" style="2" customWidth="1"/>
    <col min="9730" max="9733" width="11.7109375" style="2" customWidth="1"/>
    <col min="9734" max="9734" width="10.28515625" style="2" bestFit="1" customWidth="1"/>
    <col min="9735" max="9984" width="9.140625" style="2"/>
    <col min="9985" max="9985" width="39.5703125" style="2" customWidth="1"/>
    <col min="9986" max="9989" width="11.7109375" style="2" customWidth="1"/>
    <col min="9990" max="9990" width="10.28515625" style="2" bestFit="1" customWidth="1"/>
    <col min="9991" max="10240" width="9.140625" style="2"/>
    <col min="10241" max="10241" width="39.5703125" style="2" customWidth="1"/>
    <col min="10242" max="10245" width="11.7109375" style="2" customWidth="1"/>
    <col min="10246" max="10246" width="10.28515625" style="2" bestFit="1" customWidth="1"/>
    <col min="10247" max="10496" width="9.140625" style="2"/>
    <col min="10497" max="10497" width="39.5703125" style="2" customWidth="1"/>
    <col min="10498" max="10501" width="11.7109375" style="2" customWidth="1"/>
    <col min="10502" max="10502" width="10.28515625" style="2" bestFit="1" customWidth="1"/>
    <col min="10503" max="10752" width="9.140625" style="2"/>
    <col min="10753" max="10753" width="39.5703125" style="2" customWidth="1"/>
    <col min="10754" max="10757" width="11.7109375" style="2" customWidth="1"/>
    <col min="10758" max="10758" width="10.28515625" style="2" bestFit="1" customWidth="1"/>
    <col min="10759" max="11008" width="9.140625" style="2"/>
    <col min="11009" max="11009" width="39.5703125" style="2" customWidth="1"/>
    <col min="11010" max="11013" width="11.7109375" style="2" customWidth="1"/>
    <col min="11014" max="11014" width="10.28515625" style="2" bestFit="1" customWidth="1"/>
    <col min="11015" max="11264" width="9.140625" style="2"/>
    <col min="11265" max="11265" width="39.5703125" style="2" customWidth="1"/>
    <col min="11266" max="11269" width="11.7109375" style="2" customWidth="1"/>
    <col min="11270" max="11270" width="10.28515625" style="2" bestFit="1" customWidth="1"/>
    <col min="11271" max="11520" width="9.140625" style="2"/>
    <col min="11521" max="11521" width="39.5703125" style="2" customWidth="1"/>
    <col min="11522" max="11525" width="11.7109375" style="2" customWidth="1"/>
    <col min="11526" max="11526" width="10.28515625" style="2" bestFit="1" customWidth="1"/>
    <col min="11527" max="11776" width="9.140625" style="2"/>
    <col min="11777" max="11777" width="39.5703125" style="2" customWidth="1"/>
    <col min="11778" max="11781" width="11.7109375" style="2" customWidth="1"/>
    <col min="11782" max="11782" width="10.28515625" style="2" bestFit="1" customWidth="1"/>
    <col min="11783" max="12032" width="9.140625" style="2"/>
    <col min="12033" max="12033" width="39.5703125" style="2" customWidth="1"/>
    <col min="12034" max="12037" width="11.7109375" style="2" customWidth="1"/>
    <col min="12038" max="12038" width="10.28515625" style="2" bestFit="1" customWidth="1"/>
    <col min="12039" max="12288" width="9.140625" style="2"/>
    <col min="12289" max="12289" width="39.5703125" style="2" customWidth="1"/>
    <col min="12290" max="12293" width="11.7109375" style="2" customWidth="1"/>
    <col min="12294" max="12294" width="10.28515625" style="2" bestFit="1" customWidth="1"/>
    <col min="12295" max="12544" width="9.140625" style="2"/>
    <col min="12545" max="12545" width="39.5703125" style="2" customWidth="1"/>
    <col min="12546" max="12549" width="11.7109375" style="2" customWidth="1"/>
    <col min="12550" max="12550" width="10.28515625" style="2" bestFit="1" customWidth="1"/>
    <col min="12551" max="12800" width="9.140625" style="2"/>
    <col min="12801" max="12801" width="39.5703125" style="2" customWidth="1"/>
    <col min="12802" max="12805" width="11.7109375" style="2" customWidth="1"/>
    <col min="12806" max="12806" width="10.28515625" style="2" bestFit="1" customWidth="1"/>
    <col min="12807" max="13056" width="9.140625" style="2"/>
    <col min="13057" max="13057" width="39.5703125" style="2" customWidth="1"/>
    <col min="13058" max="13061" width="11.7109375" style="2" customWidth="1"/>
    <col min="13062" max="13062" width="10.28515625" style="2" bestFit="1" customWidth="1"/>
    <col min="13063" max="13312" width="9.140625" style="2"/>
    <col min="13313" max="13313" width="39.5703125" style="2" customWidth="1"/>
    <col min="13314" max="13317" width="11.7109375" style="2" customWidth="1"/>
    <col min="13318" max="13318" width="10.28515625" style="2" bestFit="1" customWidth="1"/>
    <col min="13319" max="13568" width="9.140625" style="2"/>
    <col min="13569" max="13569" width="39.5703125" style="2" customWidth="1"/>
    <col min="13570" max="13573" width="11.7109375" style="2" customWidth="1"/>
    <col min="13574" max="13574" width="10.28515625" style="2" bestFit="1" customWidth="1"/>
    <col min="13575" max="13824" width="9.140625" style="2"/>
    <col min="13825" max="13825" width="39.5703125" style="2" customWidth="1"/>
    <col min="13826" max="13829" width="11.7109375" style="2" customWidth="1"/>
    <col min="13830" max="13830" width="10.28515625" style="2" bestFit="1" customWidth="1"/>
    <col min="13831" max="14080" width="9.140625" style="2"/>
    <col min="14081" max="14081" width="39.5703125" style="2" customWidth="1"/>
    <col min="14082" max="14085" width="11.7109375" style="2" customWidth="1"/>
    <col min="14086" max="14086" width="10.28515625" style="2" bestFit="1" customWidth="1"/>
    <col min="14087" max="14336" width="9.140625" style="2"/>
    <col min="14337" max="14337" width="39.5703125" style="2" customWidth="1"/>
    <col min="14338" max="14341" width="11.7109375" style="2" customWidth="1"/>
    <col min="14342" max="14342" width="10.28515625" style="2" bestFit="1" customWidth="1"/>
    <col min="14343" max="14592" width="9.140625" style="2"/>
    <col min="14593" max="14593" width="39.5703125" style="2" customWidth="1"/>
    <col min="14594" max="14597" width="11.7109375" style="2" customWidth="1"/>
    <col min="14598" max="14598" width="10.28515625" style="2" bestFit="1" customWidth="1"/>
    <col min="14599" max="14848" width="9.140625" style="2"/>
    <col min="14849" max="14849" width="39.5703125" style="2" customWidth="1"/>
    <col min="14850" max="14853" width="11.7109375" style="2" customWidth="1"/>
    <col min="14854" max="14854" width="10.28515625" style="2" bestFit="1" customWidth="1"/>
    <col min="14855" max="15104" width="9.140625" style="2"/>
    <col min="15105" max="15105" width="39.5703125" style="2" customWidth="1"/>
    <col min="15106" max="15109" width="11.7109375" style="2" customWidth="1"/>
    <col min="15110" max="15110" width="10.28515625" style="2" bestFit="1" customWidth="1"/>
    <col min="15111" max="15360" width="9.140625" style="2"/>
    <col min="15361" max="15361" width="39.5703125" style="2" customWidth="1"/>
    <col min="15362" max="15365" width="11.7109375" style="2" customWidth="1"/>
    <col min="15366" max="15366" width="10.28515625" style="2" bestFit="1" customWidth="1"/>
    <col min="15367" max="15616" width="9.140625" style="2"/>
    <col min="15617" max="15617" width="39.5703125" style="2" customWidth="1"/>
    <col min="15618" max="15621" width="11.7109375" style="2" customWidth="1"/>
    <col min="15622" max="15622" width="10.28515625" style="2" bestFit="1" customWidth="1"/>
    <col min="15623" max="15872" width="9.140625" style="2"/>
    <col min="15873" max="15873" width="39.5703125" style="2" customWidth="1"/>
    <col min="15874" max="15877" width="11.7109375" style="2" customWidth="1"/>
    <col min="15878" max="15878" width="10.28515625" style="2" bestFit="1" customWidth="1"/>
    <col min="15879" max="16128" width="9.140625" style="2"/>
    <col min="16129" max="16129" width="39.5703125" style="2" customWidth="1"/>
    <col min="16130" max="16133" width="11.7109375" style="2" customWidth="1"/>
    <col min="16134" max="16134" width="10.28515625" style="2" bestFit="1" customWidth="1"/>
    <col min="16135" max="16384" width="9.140625" style="2"/>
  </cols>
  <sheetData>
    <row r="1" spans="1:14" x14ac:dyDescent="0.2">
      <c r="A1" s="180" t="s">
        <v>17</v>
      </c>
      <c r="B1" s="180"/>
      <c r="C1" s="180"/>
      <c r="D1" s="180"/>
      <c r="E1" s="180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">
      <c r="A3" s="22"/>
      <c r="B3" s="22"/>
      <c r="C3" s="22"/>
      <c r="D3" s="22"/>
      <c r="E3" s="3" t="s">
        <v>1</v>
      </c>
      <c r="F3" s="22"/>
      <c r="G3" s="22"/>
      <c r="H3" s="22"/>
      <c r="I3" s="22"/>
      <c r="J3" s="22"/>
      <c r="K3" s="22"/>
      <c r="L3" s="22"/>
      <c r="M3" s="22"/>
      <c r="N3" s="33"/>
    </row>
    <row r="4" spans="1:14" ht="18" customHeight="1" x14ac:dyDescent="0.2">
      <c r="A4" s="34"/>
      <c r="B4" s="153" t="s">
        <v>10</v>
      </c>
      <c r="C4" s="153" t="s">
        <v>11</v>
      </c>
      <c r="D4" s="153" t="s">
        <v>12</v>
      </c>
      <c r="E4" s="5" t="s">
        <v>13</v>
      </c>
    </row>
    <row r="5" spans="1:14" s="6" customFormat="1" ht="15.95" customHeight="1" x14ac:dyDescent="0.2">
      <c r="A5" s="179">
        <v>2019</v>
      </c>
      <c r="B5" s="179"/>
      <c r="C5" s="179"/>
      <c r="D5" s="179"/>
      <c r="E5" s="179"/>
    </row>
    <row r="6" spans="1:14" s="6" customFormat="1" ht="15.95" customHeight="1" x14ac:dyDescent="0.2">
      <c r="A6" s="35" t="s">
        <v>18</v>
      </c>
      <c r="B6" s="24">
        <v>507.11533000000003</v>
      </c>
      <c r="C6" s="24">
        <v>42609.218999999997</v>
      </c>
      <c r="D6" s="24">
        <v>27055.923000000003</v>
      </c>
      <c r="E6" s="24">
        <v>70172.257329999993</v>
      </c>
      <c r="F6" s="36"/>
    </row>
    <row r="7" spans="1:14" s="6" customFormat="1" ht="15.95" customHeight="1" x14ac:dyDescent="0.2">
      <c r="A7" s="37" t="s">
        <v>19</v>
      </c>
      <c r="B7" s="8">
        <v>449.79153000000002</v>
      </c>
      <c r="C7" s="8">
        <v>29457.012999999999</v>
      </c>
      <c r="D7" s="8">
        <v>19993.669000000002</v>
      </c>
      <c r="E7" s="24">
        <v>49900.473530000003</v>
      </c>
      <c r="F7" s="36"/>
    </row>
    <row r="8" spans="1:14" s="6" customFormat="1" ht="15.95" customHeight="1" x14ac:dyDescent="0.2">
      <c r="A8" s="37" t="s">
        <v>20</v>
      </c>
      <c r="B8" s="8">
        <v>57.323799999999999</v>
      </c>
      <c r="C8" s="8">
        <v>13152.206</v>
      </c>
      <c r="D8" s="8">
        <v>7062.2539999999999</v>
      </c>
      <c r="E8" s="24">
        <v>20271.783800000001</v>
      </c>
      <c r="F8" s="36"/>
    </row>
    <row r="9" spans="1:14" s="6" customFormat="1" ht="15.95" customHeight="1" x14ac:dyDescent="0.2">
      <c r="A9" s="35"/>
      <c r="B9" s="8"/>
      <c r="C9" s="8"/>
      <c r="D9" s="8"/>
      <c r="E9" s="24"/>
    </row>
    <row r="10" spans="1:14" s="6" customFormat="1" ht="15.95" customHeight="1" x14ac:dyDescent="0.2">
      <c r="A10" s="35" t="s">
        <v>21</v>
      </c>
      <c r="B10" s="24">
        <v>253.512</v>
      </c>
      <c r="C10" s="24">
        <v>6990.4579999999996</v>
      </c>
      <c r="D10" s="24">
        <v>2633.444</v>
      </c>
      <c r="E10" s="24">
        <v>9877.4139999999989</v>
      </c>
    </row>
    <row r="11" spans="1:14" s="6" customFormat="1" ht="15.95" customHeight="1" x14ac:dyDescent="0.2">
      <c r="A11" s="37" t="s">
        <v>22</v>
      </c>
      <c r="B11" s="8">
        <v>195.97900000000001</v>
      </c>
      <c r="C11" s="8">
        <v>1272.2940000000001</v>
      </c>
      <c r="D11" s="8">
        <v>370.75299999999999</v>
      </c>
      <c r="E11" s="24">
        <v>1839.0260000000001</v>
      </c>
    </row>
    <row r="12" spans="1:14" s="6" customFormat="1" ht="15.95" customHeight="1" x14ac:dyDescent="0.2">
      <c r="A12" s="37" t="s">
        <v>23</v>
      </c>
      <c r="B12" s="8">
        <v>57.533000000000001</v>
      </c>
      <c r="C12" s="8">
        <v>5718.1639999999998</v>
      </c>
      <c r="D12" s="8">
        <v>2262.6909999999998</v>
      </c>
      <c r="E12" s="24">
        <v>8038.3879999999999</v>
      </c>
    </row>
    <row r="13" spans="1:14" s="39" customFormat="1" ht="15.95" customHeight="1" x14ac:dyDescent="0.2">
      <c r="A13" s="38" t="s">
        <v>24</v>
      </c>
      <c r="B13" s="26">
        <v>760.62733000000003</v>
      </c>
      <c r="C13" s="26">
        <v>49599.676999999996</v>
      </c>
      <c r="D13" s="26">
        <v>29689.367000000002</v>
      </c>
      <c r="E13" s="26">
        <v>80049.671329999997</v>
      </c>
      <c r="G13" s="13"/>
      <c r="H13" s="13"/>
      <c r="I13" s="13"/>
      <c r="J13" s="13"/>
    </row>
    <row r="14" spans="1:14" s="6" customFormat="1" ht="15.95" customHeight="1" x14ac:dyDescent="0.2">
      <c r="A14" s="179">
        <v>2020</v>
      </c>
      <c r="B14" s="179"/>
      <c r="C14" s="179"/>
      <c r="D14" s="179"/>
      <c r="E14" s="179"/>
    </row>
    <row r="15" spans="1:14" s="6" customFormat="1" ht="15.95" customHeight="1" x14ac:dyDescent="0.2">
      <c r="A15" s="35" t="s">
        <v>18</v>
      </c>
      <c r="B15" s="24">
        <v>742.67363</v>
      </c>
      <c r="C15" s="24">
        <v>48386.175999999999</v>
      </c>
      <c r="D15" s="24">
        <v>27694.775999999998</v>
      </c>
      <c r="E15" s="24">
        <v>76823.625629999995</v>
      </c>
      <c r="F15" s="36"/>
      <c r="G15" s="36"/>
      <c r="H15" s="36"/>
      <c r="I15" s="36"/>
    </row>
    <row r="16" spans="1:14" s="6" customFormat="1" ht="15.95" customHeight="1" x14ac:dyDescent="0.2">
      <c r="A16" s="37" t="s">
        <v>19</v>
      </c>
      <c r="B16" s="8">
        <v>640.94248000000005</v>
      </c>
      <c r="C16" s="8">
        <v>38826.595999999998</v>
      </c>
      <c r="D16" s="8">
        <v>21612.035</v>
      </c>
      <c r="E16" s="24">
        <v>61079.573479999992</v>
      </c>
      <c r="F16" s="40"/>
      <c r="G16" s="41"/>
      <c r="I16" s="36"/>
    </row>
    <row r="17" spans="1:15" s="6" customFormat="1" ht="15.95" customHeight="1" x14ac:dyDescent="0.2">
      <c r="A17" s="37" t="s">
        <v>20</v>
      </c>
      <c r="B17" s="8">
        <v>101.73115</v>
      </c>
      <c r="C17" s="8">
        <v>9559.58</v>
      </c>
      <c r="D17" s="8">
        <v>6082.741</v>
      </c>
      <c r="E17" s="24">
        <v>15744.05215</v>
      </c>
      <c r="F17" s="40"/>
      <c r="G17" s="41"/>
      <c r="I17" s="36"/>
    </row>
    <row r="18" spans="1:15" s="6" customFormat="1" ht="15.95" customHeight="1" x14ac:dyDescent="0.2">
      <c r="A18" s="35"/>
      <c r="B18" s="8"/>
      <c r="C18" s="8"/>
      <c r="D18" s="8"/>
      <c r="E18" s="24"/>
      <c r="F18" s="40"/>
      <c r="G18" s="42"/>
    </row>
    <row r="19" spans="1:15" s="6" customFormat="1" ht="15.95" customHeight="1" x14ac:dyDescent="0.2">
      <c r="A19" s="35" t="s">
        <v>21</v>
      </c>
      <c r="B19" s="24">
        <v>28.969000000000001</v>
      </c>
      <c r="C19" s="24">
        <v>6328.2239999999993</v>
      </c>
      <c r="D19" s="24">
        <v>3041.4319999999998</v>
      </c>
      <c r="E19" s="24">
        <v>9398.625</v>
      </c>
      <c r="F19" s="40"/>
      <c r="G19" s="41"/>
      <c r="H19" s="36"/>
      <c r="I19" s="36"/>
    </row>
    <row r="20" spans="1:15" s="6" customFormat="1" ht="15.95" customHeight="1" x14ac:dyDescent="0.2">
      <c r="A20" s="37" t="s">
        <v>22</v>
      </c>
      <c r="B20" s="8">
        <v>19.445</v>
      </c>
      <c r="C20" s="8">
        <v>415.012</v>
      </c>
      <c r="D20" s="8">
        <v>295.87200000000001</v>
      </c>
      <c r="E20" s="24">
        <v>730.32899999999995</v>
      </c>
      <c r="F20" s="40"/>
      <c r="I20" s="40"/>
    </row>
    <row r="21" spans="1:15" s="6" customFormat="1" ht="15.95" customHeight="1" x14ac:dyDescent="0.2">
      <c r="A21" s="37" t="s">
        <v>23</v>
      </c>
      <c r="B21" s="8">
        <v>9.5240000000000009</v>
      </c>
      <c r="C21" s="8">
        <v>5913.2119999999995</v>
      </c>
      <c r="D21" s="8">
        <v>2745.56</v>
      </c>
      <c r="E21" s="24">
        <v>8668.2960000000003</v>
      </c>
      <c r="F21" s="40"/>
      <c r="I21" s="40"/>
    </row>
    <row r="22" spans="1:15" s="39" customFormat="1" ht="15.95" customHeight="1" x14ac:dyDescent="0.2">
      <c r="A22" s="38" t="s">
        <v>24</v>
      </c>
      <c r="B22" s="26">
        <v>771.64263000000005</v>
      </c>
      <c r="C22" s="26">
        <v>54714.400000000001</v>
      </c>
      <c r="D22" s="26">
        <v>30736.207999999999</v>
      </c>
      <c r="E22" s="26">
        <v>86222.250629999995</v>
      </c>
      <c r="F22" s="43"/>
      <c r="G22" s="13"/>
      <c r="H22" s="13"/>
      <c r="I22" s="13"/>
      <c r="J22" s="13"/>
    </row>
    <row r="23" spans="1:15" s="6" customFormat="1" ht="15.95" customHeight="1" x14ac:dyDescent="0.2">
      <c r="A23" s="179">
        <v>2021</v>
      </c>
      <c r="B23" s="179"/>
      <c r="C23" s="179"/>
      <c r="D23" s="179"/>
      <c r="E23" s="179"/>
      <c r="F23" s="44"/>
      <c r="G23" s="44"/>
      <c r="H23" s="44"/>
    </row>
    <row r="24" spans="1:15" s="6" customFormat="1" ht="15.95" customHeight="1" x14ac:dyDescent="0.2">
      <c r="A24" s="35" t="s">
        <v>18</v>
      </c>
      <c r="B24" s="24">
        <v>956.84061999999994</v>
      </c>
      <c r="C24" s="24">
        <v>54385.063000000002</v>
      </c>
      <c r="D24" s="24">
        <v>29048.694799999997</v>
      </c>
      <c r="E24" s="24">
        <v>84390.598419999995</v>
      </c>
      <c r="F24" s="45"/>
      <c r="G24" s="45"/>
      <c r="H24" s="45"/>
      <c r="I24" s="36"/>
      <c r="J24" s="36"/>
      <c r="K24" s="36"/>
    </row>
    <row r="25" spans="1:15" s="6" customFormat="1" ht="15.95" customHeight="1" x14ac:dyDescent="0.2">
      <c r="A25" s="37" t="s">
        <v>19</v>
      </c>
      <c r="B25" s="8">
        <v>855.54161999999997</v>
      </c>
      <c r="C25" s="8">
        <v>38109.538</v>
      </c>
      <c r="D25" s="8">
        <v>21709.020799999998</v>
      </c>
      <c r="E25" s="24">
        <v>60674.100420000002</v>
      </c>
      <c r="F25" s="45"/>
      <c r="G25" s="45"/>
      <c r="H25" s="45"/>
      <c r="I25" s="36"/>
      <c r="J25" s="36"/>
      <c r="K25" s="36"/>
    </row>
    <row r="26" spans="1:15" s="6" customFormat="1" ht="15.95" customHeight="1" x14ac:dyDescent="0.2">
      <c r="A26" s="37" t="s">
        <v>20</v>
      </c>
      <c r="B26" s="8">
        <v>101.29900000000001</v>
      </c>
      <c r="C26" s="8">
        <v>16275.525</v>
      </c>
      <c r="D26" s="8">
        <v>7339.674</v>
      </c>
      <c r="E26" s="24">
        <v>23716.498</v>
      </c>
      <c r="F26" s="45"/>
      <c r="G26" s="45"/>
      <c r="H26" s="45"/>
      <c r="I26" s="36"/>
      <c r="J26" s="36"/>
      <c r="K26" s="36"/>
    </row>
    <row r="27" spans="1:15" s="6" customFormat="1" ht="15.95" customHeight="1" x14ac:dyDescent="0.2">
      <c r="A27" s="35"/>
      <c r="B27" s="8"/>
      <c r="C27" s="8"/>
      <c r="D27" s="8"/>
      <c r="E27" s="24"/>
      <c r="F27" s="45"/>
      <c r="G27" s="45"/>
      <c r="H27" s="45"/>
      <c r="I27" s="36"/>
      <c r="J27" s="36"/>
      <c r="K27" s="36"/>
    </row>
    <row r="28" spans="1:15" s="6" customFormat="1" ht="15.95" customHeight="1" x14ac:dyDescent="0.2">
      <c r="A28" s="35" t="s">
        <v>21</v>
      </c>
      <c r="B28" s="24">
        <v>162.041</v>
      </c>
      <c r="C28" s="24">
        <v>9837.259</v>
      </c>
      <c r="D28" s="24">
        <v>5135.9269999999997</v>
      </c>
      <c r="E28" s="24">
        <v>15135.226999999999</v>
      </c>
      <c r="F28" s="45"/>
      <c r="G28" s="45"/>
      <c r="H28" s="45"/>
      <c r="I28" s="36"/>
      <c r="J28" s="36"/>
      <c r="K28" s="36"/>
    </row>
    <row r="29" spans="1:15" s="6" customFormat="1" ht="15.95" customHeight="1" x14ac:dyDescent="0.2">
      <c r="A29" s="37" t="s">
        <v>22</v>
      </c>
      <c r="B29" s="8">
        <v>29.065999999999999</v>
      </c>
      <c r="C29" s="8">
        <v>3697.64</v>
      </c>
      <c r="D29" s="8">
        <v>578.69899999999996</v>
      </c>
      <c r="E29" s="24">
        <v>4305.4049999999997</v>
      </c>
      <c r="F29" s="45"/>
      <c r="G29" s="45"/>
      <c r="H29" s="45"/>
      <c r="I29" s="36"/>
      <c r="J29" s="36"/>
      <c r="K29" s="36"/>
    </row>
    <row r="30" spans="1:15" s="6" customFormat="1" ht="15.95" customHeight="1" x14ac:dyDescent="0.2">
      <c r="A30" s="37" t="s">
        <v>23</v>
      </c>
      <c r="B30" s="8">
        <v>132.97499999999999</v>
      </c>
      <c r="C30" s="8">
        <v>6139.6189999999997</v>
      </c>
      <c r="D30" s="8">
        <v>4557.2280000000001</v>
      </c>
      <c r="E30" s="24">
        <v>10829.822</v>
      </c>
      <c r="F30" s="45"/>
      <c r="G30" s="45"/>
      <c r="H30" s="45"/>
      <c r="I30" s="36"/>
      <c r="J30" s="36"/>
      <c r="K30" s="36"/>
    </row>
    <row r="31" spans="1:15" s="39" customFormat="1" ht="15.95" customHeight="1" x14ac:dyDescent="0.2">
      <c r="A31" s="38" t="s">
        <v>24</v>
      </c>
      <c r="B31" s="26">
        <v>1118.8816199999999</v>
      </c>
      <c r="C31" s="26">
        <v>64222.322</v>
      </c>
      <c r="D31" s="26">
        <v>34184.621799999994</v>
      </c>
      <c r="E31" s="26">
        <v>99525.825419999994</v>
      </c>
      <c r="F31" s="45"/>
      <c r="G31" s="13"/>
      <c r="H31" s="13"/>
      <c r="I31" s="13"/>
      <c r="J31" s="13"/>
      <c r="K31" s="36"/>
    </row>
    <row r="32" spans="1:15" s="6" customFormat="1" ht="15.95" customHeight="1" x14ac:dyDescent="0.2">
      <c r="A32" s="179">
        <v>2022</v>
      </c>
      <c r="B32" s="179"/>
      <c r="C32" s="179"/>
      <c r="D32" s="179"/>
      <c r="E32" s="179"/>
      <c r="F32" s="44"/>
      <c r="G32" s="44"/>
      <c r="H32" s="44"/>
      <c r="L32" s="46"/>
      <c r="M32" s="46"/>
      <c r="N32" s="46"/>
      <c r="O32" s="47"/>
    </row>
    <row r="33" spans="1:16" s="6" customFormat="1" ht="15.95" customHeight="1" x14ac:dyDescent="0.2">
      <c r="A33" s="35" t="s">
        <v>18</v>
      </c>
      <c r="B33" s="24">
        <v>1397.307</v>
      </c>
      <c r="C33" s="24">
        <v>59107.069000000003</v>
      </c>
      <c r="D33" s="24">
        <v>34991.160000000003</v>
      </c>
      <c r="E33" s="24">
        <v>95495.536000000007</v>
      </c>
      <c r="F33" s="43"/>
      <c r="G33" s="45"/>
      <c r="H33" s="43"/>
      <c r="I33" s="43"/>
      <c r="J33" s="43"/>
      <c r="K33" s="43"/>
      <c r="L33" s="36"/>
      <c r="M33" s="36"/>
      <c r="N33" s="36"/>
      <c r="O33" s="36"/>
      <c r="P33" s="36"/>
    </row>
    <row r="34" spans="1:16" s="6" customFormat="1" ht="15.95" customHeight="1" x14ac:dyDescent="0.2">
      <c r="A34" s="37" t="s">
        <v>19</v>
      </c>
      <c r="B34" s="8">
        <v>1198.653</v>
      </c>
      <c r="C34" s="8">
        <v>47735.712</v>
      </c>
      <c r="D34" s="8">
        <v>25855.454000000002</v>
      </c>
      <c r="E34" s="24">
        <v>74789.819000000003</v>
      </c>
      <c r="F34" s="43"/>
      <c r="G34" s="45"/>
      <c r="H34" s="43"/>
      <c r="I34" s="43"/>
      <c r="J34" s="43"/>
      <c r="K34" s="43"/>
      <c r="L34" s="36"/>
      <c r="M34" s="36"/>
      <c r="N34" s="36"/>
      <c r="O34" s="36"/>
      <c r="P34" s="36"/>
    </row>
    <row r="35" spans="1:16" s="6" customFormat="1" ht="15.95" customHeight="1" x14ac:dyDescent="0.2">
      <c r="A35" s="37" t="s">
        <v>20</v>
      </c>
      <c r="B35" s="8">
        <v>198.654</v>
      </c>
      <c r="C35" s="8">
        <v>11371.357</v>
      </c>
      <c r="D35" s="8">
        <v>9135.7060000000001</v>
      </c>
      <c r="E35" s="24">
        <v>20705.717000000001</v>
      </c>
      <c r="F35" s="43"/>
      <c r="G35" s="45"/>
      <c r="H35" s="43"/>
      <c r="I35" s="43"/>
      <c r="J35" s="43"/>
      <c r="K35" s="43"/>
      <c r="L35" s="36"/>
      <c r="M35" s="36"/>
      <c r="N35" s="36"/>
      <c r="O35" s="36"/>
      <c r="P35" s="36"/>
    </row>
    <row r="36" spans="1:16" s="6" customFormat="1" ht="15.95" customHeight="1" x14ac:dyDescent="0.2">
      <c r="A36" s="35"/>
      <c r="B36" s="8"/>
      <c r="C36" s="8"/>
      <c r="D36" s="8"/>
      <c r="E36" s="24"/>
      <c r="F36" s="43"/>
      <c r="G36" s="45"/>
      <c r="H36" s="45"/>
      <c r="I36" s="36"/>
      <c r="J36" s="36"/>
      <c r="K36" s="36"/>
      <c r="L36" s="36"/>
      <c r="M36" s="36"/>
      <c r="N36" s="36"/>
      <c r="O36" s="36"/>
      <c r="P36" s="36"/>
    </row>
    <row r="37" spans="1:16" s="6" customFormat="1" ht="15.95" customHeight="1" x14ac:dyDescent="0.2">
      <c r="A37" s="35" t="s">
        <v>21</v>
      </c>
      <c r="B37" s="24">
        <v>203.041</v>
      </c>
      <c r="C37" s="24">
        <v>6138.0879999999997</v>
      </c>
      <c r="D37" s="24">
        <v>3125.241</v>
      </c>
      <c r="E37" s="24">
        <v>9466.369999999999</v>
      </c>
      <c r="F37" s="43"/>
      <c r="G37" s="45"/>
      <c r="H37" s="43"/>
      <c r="I37" s="43"/>
      <c r="J37" s="43"/>
      <c r="K37" s="43"/>
      <c r="L37" s="36"/>
      <c r="M37" s="36"/>
      <c r="N37" s="36"/>
      <c r="O37" s="36"/>
      <c r="P37" s="36"/>
    </row>
    <row r="38" spans="1:16" s="6" customFormat="1" ht="15.95" customHeight="1" x14ac:dyDescent="0.2">
      <c r="A38" s="37" t="s">
        <v>22</v>
      </c>
      <c r="B38" s="8">
        <v>30.065999999999999</v>
      </c>
      <c r="C38" s="8">
        <v>224.59200000000001</v>
      </c>
      <c r="D38" s="8">
        <v>1599.2080000000001</v>
      </c>
      <c r="E38" s="24">
        <v>1853.866</v>
      </c>
      <c r="F38" s="43"/>
      <c r="G38" s="45"/>
      <c r="H38" s="43"/>
      <c r="I38" s="43"/>
      <c r="J38" s="43"/>
      <c r="K38" s="43"/>
      <c r="L38" s="36"/>
      <c r="M38" s="36"/>
      <c r="N38" s="36"/>
      <c r="O38" s="36"/>
      <c r="P38" s="36"/>
    </row>
    <row r="39" spans="1:16" s="6" customFormat="1" ht="15.95" customHeight="1" x14ac:dyDescent="0.2">
      <c r="A39" s="37" t="s">
        <v>23</v>
      </c>
      <c r="B39" s="8">
        <v>172.97499999999999</v>
      </c>
      <c r="C39" s="8">
        <v>5913.4960000000001</v>
      </c>
      <c r="D39" s="8">
        <v>1526.0329999999999</v>
      </c>
      <c r="E39" s="24">
        <v>7612.5040000000008</v>
      </c>
      <c r="F39" s="43"/>
      <c r="G39" s="45"/>
      <c r="H39" s="43"/>
      <c r="I39" s="43"/>
      <c r="J39" s="43"/>
      <c r="K39" s="43"/>
      <c r="L39" s="36"/>
      <c r="M39" s="36"/>
      <c r="N39" s="36"/>
      <c r="O39" s="36"/>
      <c r="P39" s="36"/>
    </row>
    <row r="40" spans="1:16" s="39" customFormat="1" ht="15.95" customHeight="1" x14ac:dyDescent="0.2">
      <c r="A40" s="38" t="s">
        <v>24</v>
      </c>
      <c r="B40" s="26">
        <v>1600.348</v>
      </c>
      <c r="C40" s="26">
        <v>65245.157000000007</v>
      </c>
      <c r="D40" s="26">
        <v>38116.401000000005</v>
      </c>
      <c r="E40" s="26">
        <v>104961.90600000002</v>
      </c>
      <c r="F40" s="43"/>
      <c r="G40" s="13"/>
      <c r="H40" s="43"/>
      <c r="I40" s="43"/>
      <c r="J40" s="43"/>
      <c r="K40" s="43"/>
      <c r="L40" s="36"/>
      <c r="M40" s="36"/>
      <c r="N40" s="36"/>
      <c r="O40" s="36"/>
      <c r="P40" s="36"/>
    </row>
    <row r="41" spans="1:16" s="27" customFormat="1" ht="15.95" customHeight="1" x14ac:dyDescent="0.2">
      <c r="A41" s="178">
        <v>2023</v>
      </c>
      <c r="B41" s="178"/>
      <c r="C41" s="178"/>
      <c r="D41" s="178"/>
      <c r="E41" s="178"/>
      <c r="F41" s="48"/>
      <c r="G41" s="48"/>
      <c r="H41" s="48"/>
      <c r="L41" s="49"/>
      <c r="M41" s="49"/>
      <c r="N41" s="49"/>
      <c r="O41" s="50"/>
    </row>
    <row r="42" spans="1:16" s="27" customFormat="1" ht="15.95" customHeight="1" x14ac:dyDescent="0.2">
      <c r="A42" s="51" t="s">
        <v>18</v>
      </c>
      <c r="B42" s="154">
        <v>1782.80078</v>
      </c>
      <c r="C42" s="154">
        <v>68046.525999999998</v>
      </c>
      <c r="D42" s="154">
        <v>35785.64</v>
      </c>
      <c r="E42" s="154">
        <v>105614.96678</v>
      </c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</row>
    <row r="43" spans="1:16" s="27" customFormat="1" ht="15.95" customHeight="1" x14ac:dyDescent="0.2">
      <c r="A43" s="54" t="s">
        <v>19</v>
      </c>
      <c r="B43" s="29">
        <v>1562.6660099999999</v>
      </c>
      <c r="C43" s="29">
        <v>54360.226000000002</v>
      </c>
      <c r="D43" s="29">
        <v>27828.124</v>
      </c>
      <c r="E43" s="154">
        <v>83751.016010000007</v>
      </c>
      <c r="F43" s="55"/>
      <c r="G43" s="52"/>
      <c r="H43" s="52"/>
      <c r="I43" s="53"/>
      <c r="J43" s="53"/>
      <c r="K43" s="53"/>
      <c r="L43" s="53"/>
      <c r="M43" s="53"/>
      <c r="N43" s="53"/>
      <c r="O43" s="53"/>
      <c r="P43" s="53"/>
    </row>
    <row r="44" spans="1:16" s="27" customFormat="1" ht="15.95" customHeight="1" x14ac:dyDescent="0.2">
      <c r="A44" s="54" t="s">
        <v>20</v>
      </c>
      <c r="B44" s="29">
        <v>220.13477</v>
      </c>
      <c r="C44" s="29">
        <v>13686.3</v>
      </c>
      <c r="D44" s="29">
        <v>7957.5159999999996</v>
      </c>
      <c r="E44" s="154">
        <v>21863.950769999999</v>
      </c>
      <c r="F44" s="55"/>
      <c r="G44" s="52"/>
      <c r="H44" s="52"/>
      <c r="I44" s="53"/>
      <c r="J44" s="53"/>
      <c r="K44" s="53"/>
      <c r="L44" s="53"/>
      <c r="M44" s="53"/>
      <c r="N44" s="53"/>
      <c r="O44" s="53"/>
      <c r="P44" s="53"/>
    </row>
    <row r="45" spans="1:16" s="27" customFormat="1" ht="15.95" customHeight="1" x14ac:dyDescent="0.2">
      <c r="A45" s="51"/>
      <c r="B45" s="29"/>
      <c r="C45" s="29"/>
      <c r="D45" s="29"/>
      <c r="E45" s="154"/>
      <c r="F45" s="55"/>
      <c r="G45" s="52"/>
      <c r="H45" s="52"/>
      <c r="I45" s="53"/>
      <c r="J45" s="53"/>
      <c r="K45" s="53"/>
      <c r="L45" s="53"/>
      <c r="M45" s="53"/>
      <c r="N45" s="53"/>
      <c r="O45" s="53"/>
      <c r="P45" s="53"/>
    </row>
    <row r="46" spans="1:16" s="27" customFormat="1" ht="15.95" customHeight="1" x14ac:dyDescent="0.2">
      <c r="A46" s="51" t="s">
        <v>21</v>
      </c>
      <c r="B46" s="154">
        <v>290.82886000000002</v>
      </c>
      <c r="C46" s="154">
        <v>9607.3429999999989</v>
      </c>
      <c r="D46" s="154">
        <v>5499.0669999999991</v>
      </c>
      <c r="E46" s="154">
        <v>15397.238859999998</v>
      </c>
      <c r="F46" s="55"/>
      <c r="G46" s="52"/>
      <c r="H46" s="52"/>
      <c r="I46" s="53"/>
      <c r="J46" s="53"/>
      <c r="K46" s="53"/>
      <c r="L46" s="53"/>
      <c r="M46" s="53"/>
      <c r="N46" s="53"/>
      <c r="O46" s="53"/>
      <c r="P46" s="53"/>
    </row>
    <row r="47" spans="1:16" s="27" customFormat="1" ht="15.95" customHeight="1" x14ac:dyDescent="0.2">
      <c r="A47" s="54" t="s">
        <v>22</v>
      </c>
      <c r="B47" s="29">
        <v>99.863860000000003</v>
      </c>
      <c r="C47" s="29">
        <v>3766.0929999999998</v>
      </c>
      <c r="D47" s="29">
        <v>2167.2739999999999</v>
      </c>
      <c r="E47" s="154">
        <v>6033.2308599999997</v>
      </c>
      <c r="F47" s="55"/>
      <c r="G47" s="52"/>
      <c r="H47" s="52"/>
      <c r="I47" s="53"/>
      <c r="J47" s="53"/>
      <c r="K47" s="53"/>
      <c r="L47" s="53"/>
      <c r="M47" s="53"/>
      <c r="N47" s="53"/>
      <c r="O47" s="53"/>
      <c r="P47" s="53"/>
    </row>
    <row r="48" spans="1:16" s="27" customFormat="1" ht="15.95" customHeight="1" x14ac:dyDescent="0.2">
      <c r="A48" s="54" t="s">
        <v>23</v>
      </c>
      <c r="B48" s="29">
        <v>190.965</v>
      </c>
      <c r="C48" s="29">
        <v>5841.2499999999991</v>
      </c>
      <c r="D48" s="29">
        <v>3331.7929999999997</v>
      </c>
      <c r="E48" s="154">
        <v>9364.007999999998</v>
      </c>
      <c r="F48" s="55"/>
      <c r="G48" s="52"/>
      <c r="H48" s="52"/>
      <c r="I48" s="53"/>
      <c r="J48" s="53"/>
      <c r="K48" s="53"/>
      <c r="L48" s="53"/>
      <c r="M48" s="53"/>
      <c r="N48" s="53"/>
      <c r="O48" s="53"/>
      <c r="P48" s="53"/>
    </row>
    <row r="49" spans="1:16" s="58" customFormat="1" ht="15.95" customHeight="1" x14ac:dyDescent="0.2">
      <c r="A49" s="56" t="s">
        <v>24</v>
      </c>
      <c r="B49" s="32">
        <v>2073.6296400000001</v>
      </c>
      <c r="C49" s="32">
        <v>77653.868999999992</v>
      </c>
      <c r="D49" s="32">
        <v>41284.706999999995</v>
      </c>
      <c r="E49" s="32">
        <v>121012.20563999999</v>
      </c>
      <c r="F49" s="52"/>
      <c r="G49" s="57"/>
      <c r="H49" s="57"/>
      <c r="I49" s="57"/>
      <c r="J49" s="57"/>
      <c r="K49" s="53"/>
      <c r="L49" s="53"/>
      <c r="M49" s="53"/>
      <c r="N49" s="53"/>
      <c r="O49" s="53"/>
      <c r="P49" s="53"/>
    </row>
    <row r="50" spans="1:16" s="27" customFormat="1" ht="15.95" customHeight="1" x14ac:dyDescent="0.2">
      <c r="A50" s="178">
        <v>2024</v>
      </c>
      <c r="B50" s="178"/>
      <c r="C50" s="178"/>
      <c r="D50" s="178"/>
      <c r="E50" s="178"/>
      <c r="F50" s="48"/>
      <c r="G50" s="48"/>
      <c r="H50" s="48"/>
      <c r="L50" s="49"/>
      <c r="M50" s="49"/>
      <c r="N50" s="49"/>
      <c r="O50" s="50"/>
    </row>
    <row r="51" spans="1:16" s="27" customFormat="1" ht="15.95" customHeight="1" x14ac:dyDescent="0.2">
      <c r="A51" s="51" t="s">
        <v>18</v>
      </c>
      <c r="B51" s="154">
        <v>2673.5610000000001</v>
      </c>
      <c r="C51" s="154">
        <v>89290.452999999994</v>
      </c>
      <c r="D51" s="154">
        <v>36077.351999999999</v>
      </c>
      <c r="E51" s="154">
        <v>128041.36599999999</v>
      </c>
      <c r="F51" s="52"/>
      <c r="G51" s="52"/>
      <c r="H51" s="52"/>
      <c r="I51" s="53"/>
      <c r="J51" s="53"/>
      <c r="K51" s="53"/>
      <c r="L51" s="53"/>
      <c r="M51" s="53"/>
      <c r="N51" s="53"/>
      <c r="O51" s="53"/>
      <c r="P51" s="53"/>
    </row>
    <row r="52" spans="1:16" s="27" customFormat="1" ht="15.95" customHeight="1" x14ac:dyDescent="0.2">
      <c r="A52" s="54" t="s">
        <v>19</v>
      </c>
      <c r="B52" s="29">
        <v>1624.5530000000001</v>
      </c>
      <c r="C52" s="29">
        <v>64285.904999999999</v>
      </c>
      <c r="D52" s="29">
        <v>27949.036</v>
      </c>
      <c r="E52" s="154">
        <v>93859.494000000006</v>
      </c>
      <c r="F52" s="55"/>
      <c r="G52" s="52"/>
      <c r="H52" s="52"/>
      <c r="I52" s="53"/>
      <c r="J52" s="53"/>
      <c r="K52" s="53"/>
      <c r="L52" s="53"/>
      <c r="M52" s="53"/>
      <c r="N52" s="53"/>
      <c r="O52" s="53"/>
      <c r="P52" s="53"/>
    </row>
    <row r="53" spans="1:16" s="27" customFormat="1" ht="15.95" customHeight="1" x14ac:dyDescent="0.2">
      <c r="A53" s="54" t="s">
        <v>20</v>
      </c>
      <c r="B53" s="29">
        <v>1049.008</v>
      </c>
      <c r="C53" s="29">
        <v>25004.547999999999</v>
      </c>
      <c r="D53" s="29">
        <v>8128.3159999999998</v>
      </c>
      <c r="E53" s="154">
        <v>34181.872000000003</v>
      </c>
      <c r="F53" s="55"/>
      <c r="G53" s="52"/>
      <c r="H53" s="52"/>
      <c r="I53" s="53"/>
      <c r="J53" s="53"/>
      <c r="K53" s="53"/>
      <c r="L53" s="53"/>
      <c r="M53" s="53"/>
      <c r="N53" s="53"/>
      <c r="O53" s="53"/>
      <c r="P53" s="53"/>
    </row>
    <row r="54" spans="1:16" s="27" customFormat="1" ht="15.95" customHeight="1" x14ac:dyDescent="0.2">
      <c r="A54" s="51"/>
      <c r="B54" s="29"/>
      <c r="C54" s="29"/>
      <c r="D54" s="29"/>
      <c r="E54" s="154"/>
      <c r="F54" s="55"/>
      <c r="G54" s="52"/>
      <c r="H54" s="52"/>
      <c r="I54" s="53"/>
      <c r="J54" s="53"/>
      <c r="K54" s="53"/>
      <c r="L54" s="53"/>
      <c r="M54" s="53"/>
      <c r="N54" s="53"/>
      <c r="O54" s="53"/>
      <c r="P54" s="53"/>
    </row>
    <row r="55" spans="1:16" s="27" customFormat="1" ht="15.95" customHeight="1" x14ac:dyDescent="0.2">
      <c r="A55" s="51" t="s">
        <v>21</v>
      </c>
      <c r="B55" s="154">
        <v>212.19800000000001</v>
      </c>
      <c r="C55" s="154">
        <v>9897.4950000000008</v>
      </c>
      <c r="D55" s="154">
        <v>2024.8110000000001</v>
      </c>
      <c r="E55" s="154">
        <v>12134.504000000001</v>
      </c>
      <c r="F55" s="55"/>
      <c r="G55" s="52"/>
      <c r="H55" s="52"/>
      <c r="I55" s="53"/>
      <c r="J55" s="53"/>
      <c r="K55" s="53"/>
      <c r="L55" s="53"/>
      <c r="M55" s="53"/>
      <c r="N55" s="53"/>
      <c r="O55" s="53"/>
      <c r="P55" s="53"/>
    </row>
    <row r="56" spans="1:16" s="27" customFormat="1" ht="15.95" customHeight="1" x14ac:dyDescent="0.2">
      <c r="A56" s="54" t="s">
        <v>22</v>
      </c>
      <c r="B56" s="29">
        <v>8.5</v>
      </c>
      <c r="C56" s="29">
        <v>277.27800000000002</v>
      </c>
      <c r="D56" s="29">
        <v>817.45</v>
      </c>
      <c r="E56" s="154">
        <v>1103.2280000000001</v>
      </c>
      <c r="F56" s="55"/>
      <c r="G56" s="52"/>
      <c r="H56" s="52"/>
      <c r="I56" s="53"/>
      <c r="J56" s="53"/>
      <c r="K56" s="53"/>
      <c r="L56" s="53"/>
      <c r="M56" s="53"/>
      <c r="N56" s="53"/>
      <c r="O56" s="53"/>
      <c r="P56" s="53"/>
    </row>
    <row r="57" spans="1:16" s="27" customFormat="1" ht="15.95" customHeight="1" x14ac:dyDescent="0.2">
      <c r="A57" s="54" t="s">
        <v>23</v>
      </c>
      <c r="B57" s="29">
        <v>203.69800000000001</v>
      </c>
      <c r="C57" s="29">
        <v>9620.2170000000006</v>
      </c>
      <c r="D57" s="29">
        <v>1207.3610000000001</v>
      </c>
      <c r="E57" s="154">
        <v>11031.276000000002</v>
      </c>
      <c r="F57" s="55"/>
      <c r="G57" s="52"/>
      <c r="H57" s="52"/>
      <c r="I57" s="53"/>
      <c r="J57" s="53"/>
      <c r="K57" s="53"/>
      <c r="L57" s="53"/>
      <c r="M57" s="53"/>
      <c r="N57" s="53"/>
      <c r="O57" s="53"/>
      <c r="P57" s="53"/>
    </row>
    <row r="58" spans="1:16" s="58" customFormat="1" ht="15.95" customHeight="1" x14ac:dyDescent="0.2">
      <c r="A58" s="56" t="s">
        <v>24</v>
      </c>
      <c r="B58" s="32">
        <v>2885.759</v>
      </c>
      <c r="C58" s="32">
        <v>99187.947999999989</v>
      </c>
      <c r="D58" s="32">
        <v>38102.163</v>
      </c>
      <c r="E58" s="32">
        <v>140175.87</v>
      </c>
      <c r="F58" s="52"/>
      <c r="G58" s="57"/>
      <c r="H58" s="57"/>
      <c r="I58" s="57"/>
      <c r="J58" s="57"/>
      <c r="K58" s="53"/>
      <c r="L58" s="53"/>
      <c r="M58" s="53"/>
      <c r="N58" s="53"/>
      <c r="O58" s="53"/>
      <c r="P58" s="53"/>
    </row>
    <row r="59" spans="1:16" ht="5.25" customHeight="1" x14ac:dyDescent="0.2"/>
    <row r="60" spans="1:16" x14ac:dyDescent="0.2">
      <c r="A60" s="19" t="s">
        <v>8</v>
      </c>
      <c r="B60" s="21"/>
      <c r="C60" s="21"/>
      <c r="D60" s="21"/>
      <c r="E60" s="21"/>
    </row>
    <row r="61" spans="1:16" x14ac:dyDescent="0.2">
      <c r="B61" s="21"/>
      <c r="C61" s="21"/>
      <c r="D61" s="21"/>
      <c r="E61" s="21"/>
    </row>
    <row r="62" spans="1:16" x14ac:dyDescent="0.2">
      <c r="B62" s="21"/>
      <c r="C62" s="21"/>
      <c r="D62" s="21"/>
      <c r="E62" s="21"/>
    </row>
    <row r="63" spans="1:16" x14ac:dyDescent="0.2">
      <c r="B63" s="21"/>
      <c r="C63" s="21"/>
      <c r="D63" s="21"/>
      <c r="E63" s="21"/>
    </row>
    <row r="64" spans="1:16" x14ac:dyDescent="0.2">
      <c r="B64" s="21"/>
      <c r="C64" s="21"/>
      <c r="D64" s="21"/>
      <c r="E64" s="21"/>
    </row>
    <row r="65" spans="2:5" x14ac:dyDescent="0.2">
      <c r="B65" s="21"/>
      <c r="C65" s="21"/>
      <c r="D65" s="21"/>
      <c r="E65" s="21"/>
    </row>
    <row r="66" spans="2:5" x14ac:dyDescent="0.2">
      <c r="B66" s="21"/>
      <c r="C66" s="21"/>
      <c r="D66" s="21"/>
      <c r="E66" s="21"/>
    </row>
    <row r="67" spans="2:5" x14ac:dyDescent="0.2">
      <c r="B67" s="21"/>
      <c r="C67" s="21"/>
      <c r="D67" s="21"/>
      <c r="E67" s="21"/>
    </row>
    <row r="68" spans="2:5" x14ac:dyDescent="0.2">
      <c r="B68" s="21"/>
      <c r="C68" s="21"/>
      <c r="D68" s="21"/>
      <c r="E68" s="21"/>
    </row>
    <row r="69" spans="2:5" x14ac:dyDescent="0.2">
      <c r="B69" s="21"/>
      <c r="C69" s="21"/>
      <c r="D69" s="21"/>
      <c r="E69" s="21"/>
    </row>
    <row r="70" spans="2:5" x14ac:dyDescent="0.2">
      <c r="B70" s="21"/>
      <c r="C70" s="21"/>
      <c r="D70" s="21"/>
      <c r="E70" s="21"/>
    </row>
  </sheetData>
  <mergeCells count="7">
    <mergeCell ref="A50:E50"/>
    <mergeCell ref="A1:E1"/>
    <mergeCell ref="A5:E5"/>
    <mergeCell ref="A14:E14"/>
    <mergeCell ref="A23:E23"/>
    <mergeCell ref="A32:E32"/>
    <mergeCell ref="A41:E41"/>
  </mergeCells>
  <pageMargins left="0.7" right="0.7" top="0.75" bottom="0.7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E605-3CFB-49BA-8AB2-E7DDE506F4FB}">
  <dimension ref="A1:P35"/>
  <sheetViews>
    <sheetView zoomScale="110" zoomScaleNormal="110" workbookViewId="0">
      <selection sqref="A1:I1"/>
    </sheetView>
  </sheetViews>
  <sheetFormatPr defaultRowHeight="12" x14ac:dyDescent="0.2"/>
  <cols>
    <col min="1" max="1" width="9.7109375" style="2" customWidth="1"/>
    <col min="2" max="2" width="5.5703125" style="2" bestFit="1" customWidth="1"/>
    <col min="3" max="8" width="12.7109375" style="2" customWidth="1"/>
    <col min="9" max="9" width="12.7109375" style="15" customWidth="1"/>
    <col min="10" max="10" width="9.140625" style="2"/>
    <col min="11" max="11" width="3.7109375" style="2" bestFit="1" customWidth="1"/>
    <col min="12" max="256" width="9.140625" style="2"/>
    <col min="257" max="257" width="12.7109375" style="2" customWidth="1"/>
    <col min="258" max="258" width="5.5703125" style="2" bestFit="1" customWidth="1"/>
    <col min="259" max="259" width="10.7109375" style="2" customWidth="1"/>
    <col min="260" max="260" width="12.28515625" style="2" customWidth="1"/>
    <col min="261" max="261" width="10.7109375" style="2" customWidth="1"/>
    <col min="262" max="262" width="11.85546875" style="2" customWidth="1"/>
    <col min="263" max="265" width="10.7109375" style="2" customWidth="1"/>
    <col min="266" max="266" width="9.140625" style="2"/>
    <col min="267" max="267" width="3.7109375" style="2" bestFit="1" customWidth="1"/>
    <col min="268" max="512" width="9.140625" style="2"/>
    <col min="513" max="513" width="12.7109375" style="2" customWidth="1"/>
    <col min="514" max="514" width="5.5703125" style="2" bestFit="1" customWidth="1"/>
    <col min="515" max="515" width="10.7109375" style="2" customWidth="1"/>
    <col min="516" max="516" width="12.28515625" style="2" customWidth="1"/>
    <col min="517" max="517" width="10.7109375" style="2" customWidth="1"/>
    <col min="518" max="518" width="11.85546875" style="2" customWidth="1"/>
    <col min="519" max="521" width="10.7109375" style="2" customWidth="1"/>
    <col min="522" max="522" width="9.140625" style="2"/>
    <col min="523" max="523" width="3.7109375" style="2" bestFit="1" customWidth="1"/>
    <col min="524" max="768" width="9.140625" style="2"/>
    <col min="769" max="769" width="12.7109375" style="2" customWidth="1"/>
    <col min="770" max="770" width="5.5703125" style="2" bestFit="1" customWidth="1"/>
    <col min="771" max="771" width="10.7109375" style="2" customWidth="1"/>
    <col min="772" max="772" width="12.28515625" style="2" customWidth="1"/>
    <col min="773" max="773" width="10.7109375" style="2" customWidth="1"/>
    <col min="774" max="774" width="11.85546875" style="2" customWidth="1"/>
    <col min="775" max="777" width="10.7109375" style="2" customWidth="1"/>
    <col min="778" max="778" width="9.140625" style="2"/>
    <col min="779" max="779" width="3.7109375" style="2" bestFit="1" customWidth="1"/>
    <col min="780" max="1024" width="9.140625" style="2"/>
    <col min="1025" max="1025" width="12.7109375" style="2" customWidth="1"/>
    <col min="1026" max="1026" width="5.5703125" style="2" bestFit="1" customWidth="1"/>
    <col min="1027" max="1027" width="10.7109375" style="2" customWidth="1"/>
    <col min="1028" max="1028" width="12.28515625" style="2" customWidth="1"/>
    <col min="1029" max="1029" width="10.7109375" style="2" customWidth="1"/>
    <col min="1030" max="1030" width="11.85546875" style="2" customWidth="1"/>
    <col min="1031" max="1033" width="10.7109375" style="2" customWidth="1"/>
    <col min="1034" max="1034" width="9.140625" style="2"/>
    <col min="1035" max="1035" width="3.7109375" style="2" bestFit="1" customWidth="1"/>
    <col min="1036" max="1280" width="9.140625" style="2"/>
    <col min="1281" max="1281" width="12.7109375" style="2" customWidth="1"/>
    <col min="1282" max="1282" width="5.5703125" style="2" bestFit="1" customWidth="1"/>
    <col min="1283" max="1283" width="10.7109375" style="2" customWidth="1"/>
    <col min="1284" max="1284" width="12.28515625" style="2" customWidth="1"/>
    <col min="1285" max="1285" width="10.7109375" style="2" customWidth="1"/>
    <col min="1286" max="1286" width="11.85546875" style="2" customWidth="1"/>
    <col min="1287" max="1289" width="10.7109375" style="2" customWidth="1"/>
    <col min="1290" max="1290" width="9.140625" style="2"/>
    <col min="1291" max="1291" width="3.7109375" style="2" bestFit="1" customWidth="1"/>
    <col min="1292" max="1536" width="9.140625" style="2"/>
    <col min="1537" max="1537" width="12.7109375" style="2" customWidth="1"/>
    <col min="1538" max="1538" width="5.5703125" style="2" bestFit="1" customWidth="1"/>
    <col min="1539" max="1539" width="10.7109375" style="2" customWidth="1"/>
    <col min="1540" max="1540" width="12.28515625" style="2" customWidth="1"/>
    <col min="1541" max="1541" width="10.7109375" style="2" customWidth="1"/>
    <col min="1542" max="1542" width="11.85546875" style="2" customWidth="1"/>
    <col min="1543" max="1545" width="10.7109375" style="2" customWidth="1"/>
    <col min="1546" max="1546" width="9.140625" style="2"/>
    <col min="1547" max="1547" width="3.7109375" style="2" bestFit="1" customWidth="1"/>
    <col min="1548" max="1792" width="9.140625" style="2"/>
    <col min="1793" max="1793" width="12.7109375" style="2" customWidth="1"/>
    <col min="1794" max="1794" width="5.5703125" style="2" bestFit="1" customWidth="1"/>
    <col min="1795" max="1795" width="10.7109375" style="2" customWidth="1"/>
    <col min="1796" max="1796" width="12.28515625" style="2" customWidth="1"/>
    <col min="1797" max="1797" width="10.7109375" style="2" customWidth="1"/>
    <col min="1798" max="1798" width="11.85546875" style="2" customWidth="1"/>
    <col min="1799" max="1801" width="10.7109375" style="2" customWidth="1"/>
    <col min="1802" max="1802" width="9.140625" style="2"/>
    <col min="1803" max="1803" width="3.7109375" style="2" bestFit="1" customWidth="1"/>
    <col min="1804" max="2048" width="9.140625" style="2"/>
    <col min="2049" max="2049" width="12.7109375" style="2" customWidth="1"/>
    <col min="2050" max="2050" width="5.5703125" style="2" bestFit="1" customWidth="1"/>
    <col min="2051" max="2051" width="10.7109375" style="2" customWidth="1"/>
    <col min="2052" max="2052" width="12.28515625" style="2" customWidth="1"/>
    <col min="2053" max="2053" width="10.7109375" style="2" customWidth="1"/>
    <col min="2054" max="2054" width="11.85546875" style="2" customWidth="1"/>
    <col min="2055" max="2057" width="10.7109375" style="2" customWidth="1"/>
    <col min="2058" max="2058" width="9.140625" style="2"/>
    <col min="2059" max="2059" width="3.7109375" style="2" bestFit="1" customWidth="1"/>
    <col min="2060" max="2304" width="9.140625" style="2"/>
    <col min="2305" max="2305" width="12.7109375" style="2" customWidth="1"/>
    <col min="2306" max="2306" width="5.5703125" style="2" bestFit="1" customWidth="1"/>
    <col min="2307" max="2307" width="10.7109375" style="2" customWidth="1"/>
    <col min="2308" max="2308" width="12.28515625" style="2" customWidth="1"/>
    <col min="2309" max="2309" width="10.7109375" style="2" customWidth="1"/>
    <col min="2310" max="2310" width="11.85546875" style="2" customWidth="1"/>
    <col min="2311" max="2313" width="10.7109375" style="2" customWidth="1"/>
    <col min="2314" max="2314" width="9.140625" style="2"/>
    <col min="2315" max="2315" width="3.7109375" style="2" bestFit="1" customWidth="1"/>
    <col min="2316" max="2560" width="9.140625" style="2"/>
    <col min="2561" max="2561" width="12.7109375" style="2" customWidth="1"/>
    <col min="2562" max="2562" width="5.5703125" style="2" bestFit="1" customWidth="1"/>
    <col min="2563" max="2563" width="10.7109375" style="2" customWidth="1"/>
    <col min="2564" max="2564" width="12.28515625" style="2" customWidth="1"/>
    <col min="2565" max="2565" width="10.7109375" style="2" customWidth="1"/>
    <col min="2566" max="2566" width="11.85546875" style="2" customWidth="1"/>
    <col min="2567" max="2569" width="10.7109375" style="2" customWidth="1"/>
    <col min="2570" max="2570" width="9.140625" style="2"/>
    <col min="2571" max="2571" width="3.7109375" style="2" bestFit="1" customWidth="1"/>
    <col min="2572" max="2816" width="9.140625" style="2"/>
    <col min="2817" max="2817" width="12.7109375" style="2" customWidth="1"/>
    <col min="2818" max="2818" width="5.5703125" style="2" bestFit="1" customWidth="1"/>
    <col min="2819" max="2819" width="10.7109375" style="2" customWidth="1"/>
    <col min="2820" max="2820" width="12.28515625" style="2" customWidth="1"/>
    <col min="2821" max="2821" width="10.7109375" style="2" customWidth="1"/>
    <col min="2822" max="2822" width="11.85546875" style="2" customWidth="1"/>
    <col min="2823" max="2825" width="10.7109375" style="2" customWidth="1"/>
    <col min="2826" max="2826" width="9.140625" style="2"/>
    <col min="2827" max="2827" width="3.7109375" style="2" bestFit="1" customWidth="1"/>
    <col min="2828" max="3072" width="9.140625" style="2"/>
    <col min="3073" max="3073" width="12.7109375" style="2" customWidth="1"/>
    <col min="3074" max="3074" width="5.5703125" style="2" bestFit="1" customWidth="1"/>
    <col min="3075" max="3075" width="10.7109375" style="2" customWidth="1"/>
    <col min="3076" max="3076" width="12.28515625" style="2" customWidth="1"/>
    <col min="3077" max="3077" width="10.7109375" style="2" customWidth="1"/>
    <col min="3078" max="3078" width="11.85546875" style="2" customWidth="1"/>
    <col min="3079" max="3081" width="10.7109375" style="2" customWidth="1"/>
    <col min="3082" max="3082" width="9.140625" style="2"/>
    <col min="3083" max="3083" width="3.7109375" style="2" bestFit="1" customWidth="1"/>
    <col min="3084" max="3328" width="9.140625" style="2"/>
    <col min="3329" max="3329" width="12.7109375" style="2" customWidth="1"/>
    <col min="3330" max="3330" width="5.5703125" style="2" bestFit="1" customWidth="1"/>
    <col min="3331" max="3331" width="10.7109375" style="2" customWidth="1"/>
    <col min="3332" max="3332" width="12.28515625" style="2" customWidth="1"/>
    <col min="3333" max="3333" width="10.7109375" style="2" customWidth="1"/>
    <col min="3334" max="3334" width="11.85546875" style="2" customWidth="1"/>
    <col min="3335" max="3337" width="10.7109375" style="2" customWidth="1"/>
    <col min="3338" max="3338" width="9.140625" style="2"/>
    <col min="3339" max="3339" width="3.7109375" style="2" bestFit="1" customWidth="1"/>
    <col min="3340" max="3584" width="9.140625" style="2"/>
    <col min="3585" max="3585" width="12.7109375" style="2" customWidth="1"/>
    <col min="3586" max="3586" width="5.5703125" style="2" bestFit="1" customWidth="1"/>
    <col min="3587" max="3587" width="10.7109375" style="2" customWidth="1"/>
    <col min="3588" max="3588" width="12.28515625" style="2" customWidth="1"/>
    <col min="3589" max="3589" width="10.7109375" style="2" customWidth="1"/>
    <col min="3590" max="3590" width="11.85546875" style="2" customWidth="1"/>
    <col min="3591" max="3593" width="10.7109375" style="2" customWidth="1"/>
    <col min="3594" max="3594" width="9.140625" style="2"/>
    <col min="3595" max="3595" width="3.7109375" style="2" bestFit="1" customWidth="1"/>
    <col min="3596" max="3840" width="9.140625" style="2"/>
    <col min="3841" max="3841" width="12.7109375" style="2" customWidth="1"/>
    <col min="3842" max="3842" width="5.5703125" style="2" bestFit="1" customWidth="1"/>
    <col min="3843" max="3843" width="10.7109375" style="2" customWidth="1"/>
    <col min="3844" max="3844" width="12.28515625" style="2" customWidth="1"/>
    <col min="3845" max="3845" width="10.7109375" style="2" customWidth="1"/>
    <col min="3846" max="3846" width="11.85546875" style="2" customWidth="1"/>
    <col min="3847" max="3849" width="10.7109375" style="2" customWidth="1"/>
    <col min="3850" max="3850" width="9.140625" style="2"/>
    <col min="3851" max="3851" width="3.7109375" style="2" bestFit="1" customWidth="1"/>
    <col min="3852" max="4096" width="9.140625" style="2"/>
    <col min="4097" max="4097" width="12.7109375" style="2" customWidth="1"/>
    <col min="4098" max="4098" width="5.5703125" style="2" bestFit="1" customWidth="1"/>
    <col min="4099" max="4099" width="10.7109375" style="2" customWidth="1"/>
    <col min="4100" max="4100" width="12.28515625" style="2" customWidth="1"/>
    <col min="4101" max="4101" width="10.7109375" style="2" customWidth="1"/>
    <col min="4102" max="4102" width="11.85546875" style="2" customWidth="1"/>
    <col min="4103" max="4105" width="10.7109375" style="2" customWidth="1"/>
    <col min="4106" max="4106" width="9.140625" style="2"/>
    <col min="4107" max="4107" width="3.7109375" style="2" bestFit="1" customWidth="1"/>
    <col min="4108" max="4352" width="9.140625" style="2"/>
    <col min="4353" max="4353" width="12.7109375" style="2" customWidth="1"/>
    <col min="4354" max="4354" width="5.5703125" style="2" bestFit="1" customWidth="1"/>
    <col min="4355" max="4355" width="10.7109375" style="2" customWidth="1"/>
    <col min="4356" max="4356" width="12.28515625" style="2" customWidth="1"/>
    <col min="4357" max="4357" width="10.7109375" style="2" customWidth="1"/>
    <col min="4358" max="4358" width="11.85546875" style="2" customWidth="1"/>
    <col min="4359" max="4361" width="10.7109375" style="2" customWidth="1"/>
    <col min="4362" max="4362" width="9.140625" style="2"/>
    <col min="4363" max="4363" width="3.7109375" style="2" bestFit="1" customWidth="1"/>
    <col min="4364" max="4608" width="9.140625" style="2"/>
    <col min="4609" max="4609" width="12.7109375" style="2" customWidth="1"/>
    <col min="4610" max="4610" width="5.5703125" style="2" bestFit="1" customWidth="1"/>
    <col min="4611" max="4611" width="10.7109375" style="2" customWidth="1"/>
    <col min="4612" max="4612" width="12.28515625" style="2" customWidth="1"/>
    <col min="4613" max="4613" width="10.7109375" style="2" customWidth="1"/>
    <col min="4614" max="4614" width="11.85546875" style="2" customWidth="1"/>
    <col min="4615" max="4617" width="10.7109375" style="2" customWidth="1"/>
    <col min="4618" max="4618" width="9.140625" style="2"/>
    <col min="4619" max="4619" width="3.7109375" style="2" bestFit="1" customWidth="1"/>
    <col min="4620" max="4864" width="9.140625" style="2"/>
    <col min="4865" max="4865" width="12.7109375" style="2" customWidth="1"/>
    <col min="4866" max="4866" width="5.5703125" style="2" bestFit="1" customWidth="1"/>
    <col min="4867" max="4867" width="10.7109375" style="2" customWidth="1"/>
    <col min="4868" max="4868" width="12.28515625" style="2" customWidth="1"/>
    <col min="4869" max="4869" width="10.7109375" style="2" customWidth="1"/>
    <col min="4870" max="4870" width="11.85546875" style="2" customWidth="1"/>
    <col min="4871" max="4873" width="10.7109375" style="2" customWidth="1"/>
    <col min="4874" max="4874" width="9.140625" style="2"/>
    <col min="4875" max="4875" width="3.7109375" style="2" bestFit="1" customWidth="1"/>
    <col min="4876" max="5120" width="9.140625" style="2"/>
    <col min="5121" max="5121" width="12.7109375" style="2" customWidth="1"/>
    <col min="5122" max="5122" width="5.5703125" style="2" bestFit="1" customWidth="1"/>
    <col min="5123" max="5123" width="10.7109375" style="2" customWidth="1"/>
    <col min="5124" max="5124" width="12.28515625" style="2" customWidth="1"/>
    <col min="5125" max="5125" width="10.7109375" style="2" customWidth="1"/>
    <col min="5126" max="5126" width="11.85546875" style="2" customWidth="1"/>
    <col min="5127" max="5129" width="10.7109375" style="2" customWidth="1"/>
    <col min="5130" max="5130" width="9.140625" style="2"/>
    <col min="5131" max="5131" width="3.7109375" style="2" bestFit="1" customWidth="1"/>
    <col min="5132" max="5376" width="9.140625" style="2"/>
    <col min="5377" max="5377" width="12.7109375" style="2" customWidth="1"/>
    <col min="5378" max="5378" width="5.5703125" style="2" bestFit="1" customWidth="1"/>
    <col min="5379" max="5379" width="10.7109375" style="2" customWidth="1"/>
    <col min="5380" max="5380" width="12.28515625" style="2" customWidth="1"/>
    <col min="5381" max="5381" width="10.7109375" style="2" customWidth="1"/>
    <col min="5382" max="5382" width="11.85546875" style="2" customWidth="1"/>
    <col min="5383" max="5385" width="10.7109375" style="2" customWidth="1"/>
    <col min="5386" max="5386" width="9.140625" style="2"/>
    <col min="5387" max="5387" width="3.7109375" style="2" bestFit="1" customWidth="1"/>
    <col min="5388" max="5632" width="9.140625" style="2"/>
    <col min="5633" max="5633" width="12.7109375" style="2" customWidth="1"/>
    <col min="5634" max="5634" width="5.5703125" style="2" bestFit="1" customWidth="1"/>
    <col min="5635" max="5635" width="10.7109375" style="2" customWidth="1"/>
    <col min="5636" max="5636" width="12.28515625" style="2" customWidth="1"/>
    <col min="5637" max="5637" width="10.7109375" style="2" customWidth="1"/>
    <col min="5638" max="5638" width="11.85546875" style="2" customWidth="1"/>
    <col min="5639" max="5641" width="10.7109375" style="2" customWidth="1"/>
    <col min="5642" max="5642" width="9.140625" style="2"/>
    <col min="5643" max="5643" width="3.7109375" style="2" bestFit="1" customWidth="1"/>
    <col min="5644" max="5888" width="9.140625" style="2"/>
    <col min="5889" max="5889" width="12.7109375" style="2" customWidth="1"/>
    <col min="5890" max="5890" width="5.5703125" style="2" bestFit="1" customWidth="1"/>
    <col min="5891" max="5891" width="10.7109375" style="2" customWidth="1"/>
    <col min="5892" max="5892" width="12.28515625" style="2" customWidth="1"/>
    <col min="5893" max="5893" width="10.7109375" style="2" customWidth="1"/>
    <col min="5894" max="5894" width="11.85546875" style="2" customWidth="1"/>
    <col min="5895" max="5897" width="10.7109375" style="2" customWidth="1"/>
    <col min="5898" max="5898" width="9.140625" style="2"/>
    <col min="5899" max="5899" width="3.7109375" style="2" bestFit="1" customWidth="1"/>
    <col min="5900" max="6144" width="9.140625" style="2"/>
    <col min="6145" max="6145" width="12.7109375" style="2" customWidth="1"/>
    <col min="6146" max="6146" width="5.5703125" style="2" bestFit="1" customWidth="1"/>
    <col min="6147" max="6147" width="10.7109375" style="2" customWidth="1"/>
    <col min="6148" max="6148" width="12.28515625" style="2" customWidth="1"/>
    <col min="6149" max="6149" width="10.7109375" style="2" customWidth="1"/>
    <col min="6150" max="6150" width="11.85546875" style="2" customWidth="1"/>
    <col min="6151" max="6153" width="10.7109375" style="2" customWidth="1"/>
    <col min="6154" max="6154" width="9.140625" style="2"/>
    <col min="6155" max="6155" width="3.7109375" style="2" bestFit="1" customWidth="1"/>
    <col min="6156" max="6400" width="9.140625" style="2"/>
    <col min="6401" max="6401" width="12.7109375" style="2" customWidth="1"/>
    <col min="6402" max="6402" width="5.5703125" style="2" bestFit="1" customWidth="1"/>
    <col min="6403" max="6403" width="10.7109375" style="2" customWidth="1"/>
    <col min="6404" max="6404" width="12.28515625" style="2" customWidth="1"/>
    <col min="6405" max="6405" width="10.7109375" style="2" customWidth="1"/>
    <col min="6406" max="6406" width="11.85546875" style="2" customWidth="1"/>
    <col min="6407" max="6409" width="10.7109375" style="2" customWidth="1"/>
    <col min="6410" max="6410" width="9.140625" style="2"/>
    <col min="6411" max="6411" width="3.7109375" style="2" bestFit="1" customWidth="1"/>
    <col min="6412" max="6656" width="9.140625" style="2"/>
    <col min="6657" max="6657" width="12.7109375" style="2" customWidth="1"/>
    <col min="6658" max="6658" width="5.5703125" style="2" bestFit="1" customWidth="1"/>
    <col min="6659" max="6659" width="10.7109375" style="2" customWidth="1"/>
    <col min="6660" max="6660" width="12.28515625" style="2" customWidth="1"/>
    <col min="6661" max="6661" width="10.7109375" style="2" customWidth="1"/>
    <col min="6662" max="6662" width="11.85546875" style="2" customWidth="1"/>
    <col min="6663" max="6665" width="10.7109375" style="2" customWidth="1"/>
    <col min="6666" max="6666" width="9.140625" style="2"/>
    <col min="6667" max="6667" width="3.7109375" style="2" bestFit="1" customWidth="1"/>
    <col min="6668" max="6912" width="9.140625" style="2"/>
    <col min="6913" max="6913" width="12.7109375" style="2" customWidth="1"/>
    <col min="6914" max="6914" width="5.5703125" style="2" bestFit="1" customWidth="1"/>
    <col min="6915" max="6915" width="10.7109375" style="2" customWidth="1"/>
    <col min="6916" max="6916" width="12.28515625" style="2" customWidth="1"/>
    <col min="6917" max="6917" width="10.7109375" style="2" customWidth="1"/>
    <col min="6918" max="6918" width="11.85546875" style="2" customWidth="1"/>
    <col min="6919" max="6921" width="10.7109375" style="2" customWidth="1"/>
    <col min="6922" max="6922" width="9.140625" style="2"/>
    <col min="6923" max="6923" width="3.7109375" style="2" bestFit="1" customWidth="1"/>
    <col min="6924" max="7168" width="9.140625" style="2"/>
    <col min="7169" max="7169" width="12.7109375" style="2" customWidth="1"/>
    <col min="7170" max="7170" width="5.5703125" style="2" bestFit="1" customWidth="1"/>
    <col min="7171" max="7171" width="10.7109375" style="2" customWidth="1"/>
    <col min="7172" max="7172" width="12.28515625" style="2" customWidth="1"/>
    <col min="7173" max="7173" width="10.7109375" style="2" customWidth="1"/>
    <col min="7174" max="7174" width="11.85546875" style="2" customWidth="1"/>
    <col min="7175" max="7177" width="10.7109375" style="2" customWidth="1"/>
    <col min="7178" max="7178" width="9.140625" style="2"/>
    <col min="7179" max="7179" width="3.7109375" style="2" bestFit="1" customWidth="1"/>
    <col min="7180" max="7424" width="9.140625" style="2"/>
    <col min="7425" max="7425" width="12.7109375" style="2" customWidth="1"/>
    <col min="7426" max="7426" width="5.5703125" style="2" bestFit="1" customWidth="1"/>
    <col min="7427" max="7427" width="10.7109375" style="2" customWidth="1"/>
    <col min="7428" max="7428" width="12.28515625" style="2" customWidth="1"/>
    <col min="7429" max="7429" width="10.7109375" style="2" customWidth="1"/>
    <col min="7430" max="7430" width="11.85546875" style="2" customWidth="1"/>
    <col min="7431" max="7433" width="10.7109375" style="2" customWidth="1"/>
    <col min="7434" max="7434" width="9.140625" style="2"/>
    <col min="7435" max="7435" width="3.7109375" style="2" bestFit="1" customWidth="1"/>
    <col min="7436" max="7680" width="9.140625" style="2"/>
    <col min="7681" max="7681" width="12.7109375" style="2" customWidth="1"/>
    <col min="7682" max="7682" width="5.5703125" style="2" bestFit="1" customWidth="1"/>
    <col min="7683" max="7683" width="10.7109375" style="2" customWidth="1"/>
    <col min="7684" max="7684" width="12.28515625" style="2" customWidth="1"/>
    <col min="7685" max="7685" width="10.7109375" style="2" customWidth="1"/>
    <col min="7686" max="7686" width="11.85546875" style="2" customWidth="1"/>
    <col min="7687" max="7689" width="10.7109375" style="2" customWidth="1"/>
    <col min="7690" max="7690" width="9.140625" style="2"/>
    <col min="7691" max="7691" width="3.7109375" style="2" bestFit="1" customWidth="1"/>
    <col min="7692" max="7936" width="9.140625" style="2"/>
    <col min="7937" max="7937" width="12.7109375" style="2" customWidth="1"/>
    <col min="7938" max="7938" width="5.5703125" style="2" bestFit="1" customWidth="1"/>
    <col min="7939" max="7939" width="10.7109375" style="2" customWidth="1"/>
    <col min="7940" max="7940" width="12.28515625" style="2" customWidth="1"/>
    <col min="7941" max="7941" width="10.7109375" style="2" customWidth="1"/>
    <col min="7942" max="7942" width="11.85546875" style="2" customWidth="1"/>
    <col min="7943" max="7945" width="10.7109375" style="2" customWidth="1"/>
    <col min="7946" max="7946" width="9.140625" style="2"/>
    <col min="7947" max="7947" width="3.7109375" style="2" bestFit="1" customWidth="1"/>
    <col min="7948" max="8192" width="9.140625" style="2"/>
    <col min="8193" max="8193" width="12.7109375" style="2" customWidth="1"/>
    <col min="8194" max="8194" width="5.5703125" style="2" bestFit="1" customWidth="1"/>
    <col min="8195" max="8195" width="10.7109375" style="2" customWidth="1"/>
    <col min="8196" max="8196" width="12.28515625" style="2" customWidth="1"/>
    <col min="8197" max="8197" width="10.7109375" style="2" customWidth="1"/>
    <col min="8198" max="8198" width="11.85546875" style="2" customWidth="1"/>
    <col min="8199" max="8201" width="10.7109375" style="2" customWidth="1"/>
    <col min="8202" max="8202" width="9.140625" style="2"/>
    <col min="8203" max="8203" width="3.7109375" style="2" bestFit="1" customWidth="1"/>
    <col min="8204" max="8448" width="9.140625" style="2"/>
    <col min="8449" max="8449" width="12.7109375" style="2" customWidth="1"/>
    <col min="8450" max="8450" width="5.5703125" style="2" bestFit="1" customWidth="1"/>
    <col min="8451" max="8451" width="10.7109375" style="2" customWidth="1"/>
    <col min="8452" max="8452" width="12.28515625" style="2" customWidth="1"/>
    <col min="8453" max="8453" width="10.7109375" style="2" customWidth="1"/>
    <col min="8454" max="8454" width="11.85546875" style="2" customWidth="1"/>
    <col min="8455" max="8457" width="10.7109375" style="2" customWidth="1"/>
    <col min="8458" max="8458" width="9.140625" style="2"/>
    <col min="8459" max="8459" width="3.7109375" style="2" bestFit="1" customWidth="1"/>
    <col min="8460" max="8704" width="9.140625" style="2"/>
    <col min="8705" max="8705" width="12.7109375" style="2" customWidth="1"/>
    <col min="8706" max="8706" width="5.5703125" style="2" bestFit="1" customWidth="1"/>
    <col min="8707" max="8707" width="10.7109375" style="2" customWidth="1"/>
    <col min="8708" max="8708" width="12.28515625" style="2" customWidth="1"/>
    <col min="8709" max="8709" width="10.7109375" style="2" customWidth="1"/>
    <col min="8710" max="8710" width="11.85546875" style="2" customWidth="1"/>
    <col min="8711" max="8713" width="10.7109375" style="2" customWidth="1"/>
    <col min="8714" max="8714" width="9.140625" style="2"/>
    <col min="8715" max="8715" width="3.7109375" style="2" bestFit="1" customWidth="1"/>
    <col min="8716" max="8960" width="9.140625" style="2"/>
    <col min="8961" max="8961" width="12.7109375" style="2" customWidth="1"/>
    <col min="8962" max="8962" width="5.5703125" style="2" bestFit="1" customWidth="1"/>
    <col min="8963" max="8963" width="10.7109375" style="2" customWidth="1"/>
    <col min="8964" max="8964" width="12.28515625" style="2" customWidth="1"/>
    <col min="8965" max="8965" width="10.7109375" style="2" customWidth="1"/>
    <col min="8966" max="8966" width="11.85546875" style="2" customWidth="1"/>
    <col min="8967" max="8969" width="10.7109375" style="2" customWidth="1"/>
    <col min="8970" max="8970" width="9.140625" style="2"/>
    <col min="8971" max="8971" width="3.7109375" style="2" bestFit="1" customWidth="1"/>
    <col min="8972" max="9216" width="9.140625" style="2"/>
    <col min="9217" max="9217" width="12.7109375" style="2" customWidth="1"/>
    <col min="9218" max="9218" width="5.5703125" style="2" bestFit="1" customWidth="1"/>
    <col min="9219" max="9219" width="10.7109375" style="2" customWidth="1"/>
    <col min="9220" max="9220" width="12.28515625" style="2" customWidth="1"/>
    <col min="9221" max="9221" width="10.7109375" style="2" customWidth="1"/>
    <col min="9222" max="9222" width="11.85546875" style="2" customWidth="1"/>
    <col min="9223" max="9225" width="10.7109375" style="2" customWidth="1"/>
    <col min="9226" max="9226" width="9.140625" style="2"/>
    <col min="9227" max="9227" width="3.7109375" style="2" bestFit="1" customWidth="1"/>
    <col min="9228" max="9472" width="9.140625" style="2"/>
    <col min="9473" max="9473" width="12.7109375" style="2" customWidth="1"/>
    <col min="9474" max="9474" width="5.5703125" style="2" bestFit="1" customWidth="1"/>
    <col min="9475" max="9475" width="10.7109375" style="2" customWidth="1"/>
    <col min="9476" max="9476" width="12.28515625" style="2" customWidth="1"/>
    <col min="9477" max="9477" width="10.7109375" style="2" customWidth="1"/>
    <col min="9478" max="9478" width="11.85546875" style="2" customWidth="1"/>
    <col min="9479" max="9481" width="10.7109375" style="2" customWidth="1"/>
    <col min="9482" max="9482" width="9.140625" style="2"/>
    <col min="9483" max="9483" width="3.7109375" style="2" bestFit="1" customWidth="1"/>
    <col min="9484" max="9728" width="9.140625" style="2"/>
    <col min="9729" max="9729" width="12.7109375" style="2" customWidth="1"/>
    <col min="9730" max="9730" width="5.5703125" style="2" bestFit="1" customWidth="1"/>
    <col min="9731" max="9731" width="10.7109375" style="2" customWidth="1"/>
    <col min="9732" max="9732" width="12.28515625" style="2" customWidth="1"/>
    <col min="9733" max="9733" width="10.7109375" style="2" customWidth="1"/>
    <col min="9734" max="9734" width="11.85546875" style="2" customWidth="1"/>
    <col min="9735" max="9737" width="10.7109375" style="2" customWidth="1"/>
    <col min="9738" max="9738" width="9.140625" style="2"/>
    <col min="9739" max="9739" width="3.7109375" style="2" bestFit="1" customWidth="1"/>
    <col min="9740" max="9984" width="9.140625" style="2"/>
    <col min="9985" max="9985" width="12.7109375" style="2" customWidth="1"/>
    <col min="9986" max="9986" width="5.5703125" style="2" bestFit="1" customWidth="1"/>
    <col min="9987" max="9987" width="10.7109375" style="2" customWidth="1"/>
    <col min="9988" max="9988" width="12.28515625" style="2" customWidth="1"/>
    <col min="9989" max="9989" width="10.7109375" style="2" customWidth="1"/>
    <col min="9990" max="9990" width="11.85546875" style="2" customWidth="1"/>
    <col min="9991" max="9993" width="10.7109375" style="2" customWidth="1"/>
    <col min="9994" max="9994" width="9.140625" style="2"/>
    <col min="9995" max="9995" width="3.7109375" style="2" bestFit="1" customWidth="1"/>
    <col min="9996" max="10240" width="9.140625" style="2"/>
    <col min="10241" max="10241" width="12.7109375" style="2" customWidth="1"/>
    <col min="10242" max="10242" width="5.5703125" style="2" bestFit="1" customWidth="1"/>
    <col min="10243" max="10243" width="10.7109375" style="2" customWidth="1"/>
    <col min="10244" max="10244" width="12.28515625" style="2" customWidth="1"/>
    <col min="10245" max="10245" width="10.7109375" style="2" customWidth="1"/>
    <col min="10246" max="10246" width="11.85546875" style="2" customWidth="1"/>
    <col min="10247" max="10249" width="10.7109375" style="2" customWidth="1"/>
    <col min="10250" max="10250" width="9.140625" style="2"/>
    <col min="10251" max="10251" width="3.7109375" style="2" bestFit="1" customWidth="1"/>
    <col min="10252" max="10496" width="9.140625" style="2"/>
    <col min="10497" max="10497" width="12.7109375" style="2" customWidth="1"/>
    <col min="10498" max="10498" width="5.5703125" style="2" bestFit="1" customWidth="1"/>
    <col min="10499" max="10499" width="10.7109375" style="2" customWidth="1"/>
    <col min="10500" max="10500" width="12.28515625" style="2" customWidth="1"/>
    <col min="10501" max="10501" width="10.7109375" style="2" customWidth="1"/>
    <col min="10502" max="10502" width="11.85546875" style="2" customWidth="1"/>
    <col min="10503" max="10505" width="10.7109375" style="2" customWidth="1"/>
    <col min="10506" max="10506" width="9.140625" style="2"/>
    <col min="10507" max="10507" width="3.7109375" style="2" bestFit="1" customWidth="1"/>
    <col min="10508" max="10752" width="9.140625" style="2"/>
    <col min="10753" max="10753" width="12.7109375" style="2" customWidth="1"/>
    <col min="10754" max="10754" width="5.5703125" style="2" bestFit="1" customWidth="1"/>
    <col min="10755" max="10755" width="10.7109375" style="2" customWidth="1"/>
    <col min="10756" max="10756" width="12.28515625" style="2" customWidth="1"/>
    <col min="10757" max="10757" width="10.7109375" style="2" customWidth="1"/>
    <col min="10758" max="10758" width="11.85546875" style="2" customWidth="1"/>
    <col min="10759" max="10761" width="10.7109375" style="2" customWidth="1"/>
    <col min="10762" max="10762" width="9.140625" style="2"/>
    <col min="10763" max="10763" width="3.7109375" style="2" bestFit="1" customWidth="1"/>
    <col min="10764" max="11008" width="9.140625" style="2"/>
    <col min="11009" max="11009" width="12.7109375" style="2" customWidth="1"/>
    <col min="11010" max="11010" width="5.5703125" style="2" bestFit="1" customWidth="1"/>
    <col min="11011" max="11011" width="10.7109375" style="2" customWidth="1"/>
    <col min="11012" max="11012" width="12.28515625" style="2" customWidth="1"/>
    <col min="11013" max="11013" width="10.7109375" style="2" customWidth="1"/>
    <col min="11014" max="11014" width="11.85546875" style="2" customWidth="1"/>
    <col min="11015" max="11017" width="10.7109375" style="2" customWidth="1"/>
    <col min="11018" max="11018" width="9.140625" style="2"/>
    <col min="11019" max="11019" width="3.7109375" style="2" bestFit="1" customWidth="1"/>
    <col min="11020" max="11264" width="9.140625" style="2"/>
    <col min="11265" max="11265" width="12.7109375" style="2" customWidth="1"/>
    <col min="11266" max="11266" width="5.5703125" style="2" bestFit="1" customWidth="1"/>
    <col min="11267" max="11267" width="10.7109375" style="2" customWidth="1"/>
    <col min="11268" max="11268" width="12.28515625" style="2" customWidth="1"/>
    <col min="11269" max="11269" width="10.7109375" style="2" customWidth="1"/>
    <col min="11270" max="11270" width="11.85546875" style="2" customWidth="1"/>
    <col min="11271" max="11273" width="10.7109375" style="2" customWidth="1"/>
    <col min="11274" max="11274" width="9.140625" style="2"/>
    <col min="11275" max="11275" width="3.7109375" style="2" bestFit="1" customWidth="1"/>
    <col min="11276" max="11520" width="9.140625" style="2"/>
    <col min="11521" max="11521" width="12.7109375" style="2" customWidth="1"/>
    <col min="11522" max="11522" width="5.5703125" style="2" bestFit="1" customWidth="1"/>
    <col min="11523" max="11523" width="10.7109375" style="2" customWidth="1"/>
    <col min="11524" max="11524" width="12.28515625" style="2" customWidth="1"/>
    <col min="11525" max="11525" width="10.7109375" style="2" customWidth="1"/>
    <col min="11526" max="11526" width="11.85546875" style="2" customWidth="1"/>
    <col min="11527" max="11529" width="10.7109375" style="2" customWidth="1"/>
    <col min="11530" max="11530" width="9.140625" style="2"/>
    <col min="11531" max="11531" width="3.7109375" style="2" bestFit="1" customWidth="1"/>
    <col min="11532" max="11776" width="9.140625" style="2"/>
    <col min="11777" max="11777" width="12.7109375" style="2" customWidth="1"/>
    <col min="11778" max="11778" width="5.5703125" style="2" bestFit="1" customWidth="1"/>
    <col min="11779" max="11779" width="10.7109375" style="2" customWidth="1"/>
    <col min="11780" max="11780" width="12.28515625" style="2" customWidth="1"/>
    <col min="11781" max="11781" width="10.7109375" style="2" customWidth="1"/>
    <col min="11782" max="11782" width="11.85546875" style="2" customWidth="1"/>
    <col min="11783" max="11785" width="10.7109375" style="2" customWidth="1"/>
    <col min="11786" max="11786" width="9.140625" style="2"/>
    <col min="11787" max="11787" width="3.7109375" style="2" bestFit="1" customWidth="1"/>
    <col min="11788" max="12032" width="9.140625" style="2"/>
    <col min="12033" max="12033" width="12.7109375" style="2" customWidth="1"/>
    <col min="12034" max="12034" width="5.5703125" style="2" bestFit="1" customWidth="1"/>
    <col min="12035" max="12035" width="10.7109375" style="2" customWidth="1"/>
    <col min="12036" max="12036" width="12.28515625" style="2" customWidth="1"/>
    <col min="12037" max="12037" width="10.7109375" style="2" customWidth="1"/>
    <col min="12038" max="12038" width="11.85546875" style="2" customWidth="1"/>
    <col min="12039" max="12041" width="10.7109375" style="2" customWidth="1"/>
    <col min="12042" max="12042" width="9.140625" style="2"/>
    <col min="12043" max="12043" width="3.7109375" style="2" bestFit="1" customWidth="1"/>
    <col min="12044" max="12288" width="9.140625" style="2"/>
    <col min="12289" max="12289" width="12.7109375" style="2" customWidth="1"/>
    <col min="12290" max="12290" width="5.5703125" style="2" bestFit="1" customWidth="1"/>
    <col min="12291" max="12291" width="10.7109375" style="2" customWidth="1"/>
    <col min="12292" max="12292" width="12.28515625" style="2" customWidth="1"/>
    <col min="12293" max="12293" width="10.7109375" style="2" customWidth="1"/>
    <col min="12294" max="12294" width="11.85546875" style="2" customWidth="1"/>
    <col min="12295" max="12297" width="10.7109375" style="2" customWidth="1"/>
    <col min="12298" max="12298" width="9.140625" style="2"/>
    <col min="12299" max="12299" width="3.7109375" style="2" bestFit="1" customWidth="1"/>
    <col min="12300" max="12544" width="9.140625" style="2"/>
    <col min="12545" max="12545" width="12.7109375" style="2" customWidth="1"/>
    <col min="12546" max="12546" width="5.5703125" style="2" bestFit="1" customWidth="1"/>
    <col min="12547" max="12547" width="10.7109375" style="2" customWidth="1"/>
    <col min="12548" max="12548" width="12.28515625" style="2" customWidth="1"/>
    <col min="12549" max="12549" width="10.7109375" style="2" customWidth="1"/>
    <col min="12550" max="12550" width="11.85546875" style="2" customWidth="1"/>
    <col min="12551" max="12553" width="10.7109375" style="2" customWidth="1"/>
    <col min="12554" max="12554" width="9.140625" style="2"/>
    <col min="12555" max="12555" width="3.7109375" style="2" bestFit="1" customWidth="1"/>
    <col min="12556" max="12800" width="9.140625" style="2"/>
    <col min="12801" max="12801" width="12.7109375" style="2" customWidth="1"/>
    <col min="12802" max="12802" width="5.5703125" style="2" bestFit="1" customWidth="1"/>
    <col min="12803" max="12803" width="10.7109375" style="2" customWidth="1"/>
    <col min="12804" max="12804" width="12.28515625" style="2" customWidth="1"/>
    <col min="12805" max="12805" width="10.7109375" style="2" customWidth="1"/>
    <col min="12806" max="12806" width="11.85546875" style="2" customWidth="1"/>
    <col min="12807" max="12809" width="10.7109375" style="2" customWidth="1"/>
    <col min="12810" max="12810" width="9.140625" style="2"/>
    <col min="12811" max="12811" width="3.7109375" style="2" bestFit="1" customWidth="1"/>
    <col min="12812" max="13056" width="9.140625" style="2"/>
    <col min="13057" max="13057" width="12.7109375" style="2" customWidth="1"/>
    <col min="13058" max="13058" width="5.5703125" style="2" bestFit="1" customWidth="1"/>
    <col min="13059" max="13059" width="10.7109375" style="2" customWidth="1"/>
    <col min="13060" max="13060" width="12.28515625" style="2" customWidth="1"/>
    <col min="13061" max="13061" width="10.7109375" style="2" customWidth="1"/>
    <col min="13062" max="13062" width="11.85546875" style="2" customWidth="1"/>
    <col min="13063" max="13065" width="10.7109375" style="2" customWidth="1"/>
    <col min="13066" max="13066" width="9.140625" style="2"/>
    <col min="13067" max="13067" width="3.7109375" style="2" bestFit="1" customWidth="1"/>
    <col min="13068" max="13312" width="9.140625" style="2"/>
    <col min="13313" max="13313" width="12.7109375" style="2" customWidth="1"/>
    <col min="13314" max="13314" width="5.5703125" style="2" bestFit="1" customWidth="1"/>
    <col min="13315" max="13315" width="10.7109375" style="2" customWidth="1"/>
    <col min="13316" max="13316" width="12.28515625" style="2" customWidth="1"/>
    <col min="13317" max="13317" width="10.7109375" style="2" customWidth="1"/>
    <col min="13318" max="13318" width="11.85546875" style="2" customWidth="1"/>
    <col min="13319" max="13321" width="10.7109375" style="2" customWidth="1"/>
    <col min="13322" max="13322" width="9.140625" style="2"/>
    <col min="13323" max="13323" width="3.7109375" style="2" bestFit="1" customWidth="1"/>
    <col min="13324" max="13568" width="9.140625" style="2"/>
    <col min="13569" max="13569" width="12.7109375" style="2" customWidth="1"/>
    <col min="13570" max="13570" width="5.5703125" style="2" bestFit="1" customWidth="1"/>
    <col min="13571" max="13571" width="10.7109375" style="2" customWidth="1"/>
    <col min="13572" max="13572" width="12.28515625" style="2" customWidth="1"/>
    <col min="13573" max="13573" width="10.7109375" style="2" customWidth="1"/>
    <col min="13574" max="13574" width="11.85546875" style="2" customWidth="1"/>
    <col min="13575" max="13577" width="10.7109375" style="2" customWidth="1"/>
    <col min="13578" max="13578" width="9.140625" style="2"/>
    <col min="13579" max="13579" width="3.7109375" style="2" bestFit="1" customWidth="1"/>
    <col min="13580" max="13824" width="9.140625" style="2"/>
    <col min="13825" max="13825" width="12.7109375" style="2" customWidth="1"/>
    <col min="13826" max="13826" width="5.5703125" style="2" bestFit="1" customWidth="1"/>
    <col min="13827" max="13827" width="10.7109375" style="2" customWidth="1"/>
    <col min="13828" max="13828" width="12.28515625" style="2" customWidth="1"/>
    <col min="13829" max="13829" width="10.7109375" style="2" customWidth="1"/>
    <col min="13830" max="13830" width="11.85546875" style="2" customWidth="1"/>
    <col min="13831" max="13833" width="10.7109375" style="2" customWidth="1"/>
    <col min="13834" max="13834" width="9.140625" style="2"/>
    <col min="13835" max="13835" width="3.7109375" style="2" bestFit="1" customWidth="1"/>
    <col min="13836" max="14080" width="9.140625" style="2"/>
    <col min="14081" max="14081" width="12.7109375" style="2" customWidth="1"/>
    <col min="14082" max="14082" width="5.5703125" style="2" bestFit="1" customWidth="1"/>
    <col min="14083" max="14083" width="10.7109375" style="2" customWidth="1"/>
    <col min="14084" max="14084" width="12.28515625" style="2" customWidth="1"/>
    <col min="14085" max="14085" width="10.7109375" style="2" customWidth="1"/>
    <col min="14086" max="14086" width="11.85546875" style="2" customWidth="1"/>
    <col min="14087" max="14089" width="10.7109375" style="2" customWidth="1"/>
    <col min="14090" max="14090" width="9.140625" style="2"/>
    <col min="14091" max="14091" width="3.7109375" style="2" bestFit="1" customWidth="1"/>
    <col min="14092" max="14336" width="9.140625" style="2"/>
    <col min="14337" max="14337" width="12.7109375" style="2" customWidth="1"/>
    <col min="14338" max="14338" width="5.5703125" style="2" bestFit="1" customWidth="1"/>
    <col min="14339" max="14339" width="10.7109375" style="2" customWidth="1"/>
    <col min="14340" max="14340" width="12.28515625" style="2" customWidth="1"/>
    <col min="14341" max="14341" width="10.7109375" style="2" customWidth="1"/>
    <col min="14342" max="14342" width="11.85546875" style="2" customWidth="1"/>
    <col min="14343" max="14345" width="10.7109375" style="2" customWidth="1"/>
    <col min="14346" max="14346" width="9.140625" style="2"/>
    <col min="14347" max="14347" width="3.7109375" style="2" bestFit="1" customWidth="1"/>
    <col min="14348" max="14592" width="9.140625" style="2"/>
    <col min="14593" max="14593" width="12.7109375" style="2" customWidth="1"/>
    <col min="14594" max="14594" width="5.5703125" style="2" bestFit="1" customWidth="1"/>
    <col min="14595" max="14595" width="10.7109375" style="2" customWidth="1"/>
    <col min="14596" max="14596" width="12.28515625" style="2" customWidth="1"/>
    <col min="14597" max="14597" width="10.7109375" style="2" customWidth="1"/>
    <col min="14598" max="14598" width="11.85546875" style="2" customWidth="1"/>
    <col min="14599" max="14601" width="10.7109375" style="2" customWidth="1"/>
    <col min="14602" max="14602" width="9.140625" style="2"/>
    <col min="14603" max="14603" width="3.7109375" style="2" bestFit="1" customWidth="1"/>
    <col min="14604" max="14848" width="9.140625" style="2"/>
    <col min="14849" max="14849" width="12.7109375" style="2" customWidth="1"/>
    <col min="14850" max="14850" width="5.5703125" style="2" bestFit="1" customWidth="1"/>
    <col min="14851" max="14851" width="10.7109375" style="2" customWidth="1"/>
    <col min="14852" max="14852" width="12.28515625" style="2" customWidth="1"/>
    <col min="14853" max="14853" width="10.7109375" style="2" customWidth="1"/>
    <col min="14854" max="14854" width="11.85546875" style="2" customWidth="1"/>
    <col min="14855" max="14857" width="10.7109375" style="2" customWidth="1"/>
    <col min="14858" max="14858" width="9.140625" style="2"/>
    <col min="14859" max="14859" width="3.7109375" style="2" bestFit="1" customWidth="1"/>
    <col min="14860" max="15104" width="9.140625" style="2"/>
    <col min="15105" max="15105" width="12.7109375" style="2" customWidth="1"/>
    <col min="15106" max="15106" width="5.5703125" style="2" bestFit="1" customWidth="1"/>
    <col min="15107" max="15107" width="10.7109375" style="2" customWidth="1"/>
    <col min="15108" max="15108" width="12.28515625" style="2" customWidth="1"/>
    <col min="15109" max="15109" width="10.7109375" style="2" customWidth="1"/>
    <col min="15110" max="15110" width="11.85546875" style="2" customWidth="1"/>
    <col min="15111" max="15113" width="10.7109375" style="2" customWidth="1"/>
    <col min="15114" max="15114" width="9.140625" style="2"/>
    <col min="15115" max="15115" width="3.7109375" style="2" bestFit="1" customWidth="1"/>
    <col min="15116" max="15360" width="9.140625" style="2"/>
    <col min="15361" max="15361" width="12.7109375" style="2" customWidth="1"/>
    <col min="15362" max="15362" width="5.5703125" style="2" bestFit="1" customWidth="1"/>
    <col min="15363" max="15363" width="10.7109375" style="2" customWidth="1"/>
    <col min="15364" max="15364" width="12.28515625" style="2" customWidth="1"/>
    <col min="15365" max="15365" width="10.7109375" style="2" customWidth="1"/>
    <col min="15366" max="15366" width="11.85546875" style="2" customWidth="1"/>
    <col min="15367" max="15369" width="10.7109375" style="2" customWidth="1"/>
    <col min="15370" max="15370" width="9.140625" style="2"/>
    <col min="15371" max="15371" width="3.7109375" style="2" bestFit="1" customWidth="1"/>
    <col min="15372" max="15616" width="9.140625" style="2"/>
    <col min="15617" max="15617" width="12.7109375" style="2" customWidth="1"/>
    <col min="15618" max="15618" width="5.5703125" style="2" bestFit="1" customWidth="1"/>
    <col min="15619" max="15619" width="10.7109375" style="2" customWidth="1"/>
    <col min="15620" max="15620" width="12.28515625" style="2" customWidth="1"/>
    <col min="15621" max="15621" width="10.7109375" style="2" customWidth="1"/>
    <col min="15622" max="15622" width="11.85546875" style="2" customWidth="1"/>
    <col min="15623" max="15625" width="10.7109375" style="2" customWidth="1"/>
    <col min="15626" max="15626" width="9.140625" style="2"/>
    <col min="15627" max="15627" width="3.7109375" style="2" bestFit="1" customWidth="1"/>
    <col min="15628" max="15872" width="9.140625" style="2"/>
    <col min="15873" max="15873" width="12.7109375" style="2" customWidth="1"/>
    <col min="15874" max="15874" width="5.5703125" style="2" bestFit="1" customWidth="1"/>
    <col min="15875" max="15875" width="10.7109375" style="2" customWidth="1"/>
    <col min="15876" max="15876" width="12.28515625" style="2" customWidth="1"/>
    <col min="15877" max="15877" width="10.7109375" style="2" customWidth="1"/>
    <col min="15878" max="15878" width="11.85546875" style="2" customWidth="1"/>
    <col min="15879" max="15881" width="10.7109375" style="2" customWidth="1"/>
    <col min="15882" max="15882" width="9.140625" style="2"/>
    <col min="15883" max="15883" width="3.7109375" style="2" bestFit="1" customWidth="1"/>
    <col min="15884" max="16128" width="9.140625" style="2"/>
    <col min="16129" max="16129" width="12.7109375" style="2" customWidth="1"/>
    <col min="16130" max="16130" width="5.5703125" style="2" bestFit="1" customWidth="1"/>
    <col min="16131" max="16131" width="10.7109375" style="2" customWidth="1"/>
    <col min="16132" max="16132" width="12.28515625" style="2" customWidth="1"/>
    <col min="16133" max="16133" width="10.7109375" style="2" customWidth="1"/>
    <col min="16134" max="16134" width="11.85546875" style="2" customWidth="1"/>
    <col min="16135" max="16137" width="10.7109375" style="2" customWidth="1"/>
    <col min="16138" max="16138" width="9.140625" style="2"/>
    <col min="16139" max="16139" width="3.7109375" style="2" bestFit="1" customWidth="1"/>
    <col min="16140" max="16384" width="9.140625" style="2"/>
  </cols>
  <sheetData>
    <row r="1" spans="1:11" x14ac:dyDescent="0.2">
      <c r="A1" s="180" t="s">
        <v>25</v>
      </c>
      <c r="B1" s="180"/>
      <c r="C1" s="180"/>
      <c r="D1" s="180"/>
      <c r="E1" s="180"/>
      <c r="F1" s="180"/>
      <c r="G1" s="180"/>
      <c r="H1" s="180"/>
      <c r="I1" s="180"/>
    </row>
    <row r="2" spans="1:11" x14ac:dyDescent="0.2">
      <c r="A2" s="22"/>
      <c r="B2" s="22"/>
      <c r="C2" s="22"/>
      <c r="D2" s="22"/>
      <c r="E2" s="22"/>
      <c r="F2" s="22"/>
      <c r="G2" s="22"/>
      <c r="H2" s="22"/>
      <c r="I2" s="22"/>
    </row>
    <row r="3" spans="1:11" x14ac:dyDescent="0.2">
      <c r="I3" s="33" t="s">
        <v>1</v>
      </c>
    </row>
    <row r="4" spans="1:11" ht="50.25" customHeight="1" x14ac:dyDescent="0.2">
      <c r="A4" s="184"/>
      <c r="B4" s="185"/>
      <c r="C4" s="155" t="s">
        <v>26</v>
      </c>
      <c r="D4" s="153" t="s">
        <v>27</v>
      </c>
      <c r="E4" s="155" t="s">
        <v>28</v>
      </c>
      <c r="F4" s="153" t="s">
        <v>29</v>
      </c>
      <c r="G4" s="155" t="s">
        <v>30</v>
      </c>
      <c r="H4" s="155" t="s">
        <v>31</v>
      </c>
      <c r="I4" s="153" t="s">
        <v>13</v>
      </c>
    </row>
    <row r="5" spans="1:11" x14ac:dyDescent="0.2">
      <c r="A5" s="59"/>
      <c r="B5" s="59"/>
      <c r="C5" s="60"/>
      <c r="D5" s="61"/>
      <c r="E5" s="60"/>
      <c r="F5" s="61"/>
      <c r="G5" s="60"/>
      <c r="H5" s="60"/>
      <c r="I5" s="61"/>
    </row>
    <row r="6" spans="1:11" ht="15.95" customHeight="1" x14ac:dyDescent="0.2">
      <c r="A6" s="182" t="s">
        <v>10</v>
      </c>
      <c r="B6" s="62">
        <v>2019</v>
      </c>
      <c r="C6" s="63">
        <v>0</v>
      </c>
      <c r="D6" s="8">
        <v>107.5</v>
      </c>
      <c r="E6" s="63">
        <v>51.595329999999997</v>
      </c>
      <c r="F6" s="8">
        <v>516.53200000000004</v>
      </c>
      <c r="G6" s="63">
        <v>0</v>
      </c>
      <c r="H6" s="63">
        <v>85</v>
      </c>
      <c r="I6" s="24">
        <v>760.62733000000003</v>
      </c>
      <c r="K6" s="64"/>
    </row>
    <row r="7" spans="1:11" ht="15.95" customHeight="1" x14ac:dyDescent="0.2">
      <c r="A7" s="182"/>
      <c r="B7" s="62">
        <v>2020</v>
      </c>
      <c r="C7" s="63">
        <v>17</v>
      </c>
      <c r="D7" s="8">
        <v>161.85831999999999</v>
      </c>
      <c r="E7" s="63">
        <v>29.232309999999998</v>
      </c>
      <c r="F7" s="8">
        <v>348.67500000000001</v>
      </c>
      <c r="G7" s="63">
        <v>69.876999999999995</v>
      </c>
      <c r="H7" s="63">
        <v>145</v>
      </c>
      <c r="I7" s="24">
        <v>771.64262999999994</v>
      </c>
      <c r="K7" s="64"/>
    </row>
    <row r="8" spans="1:11" ht="15.95" customHeight="1" x14ac:dyDescent="0.2">
      <c r="A8" s="182"/>
      <c r="B8" s="62">
        <v>2021</v>
      </c>
      <c r="C8" s="63">
        <v>82.16</v>
      </c>
      <c r="D8" s="8">
        <v>53.526000000000003</v>
      </c>
      <c r="E8" s="63">
        <v>132.18199999999999</v>
      </c>
      <c r="F8" s="8">
        <v>576.81600000000003</v>
      </c>
      <c r="G8" s="63">
        <v>89.697620000000001</v>
      </c>
      <c r="H8" s="63">
        <v>184.5</v>
      </c>
      <c r="I8" s="24">
        <v>1118.8816200000001</v>
      </c>
      <c r="K8" s="65"/>
    </row>
    <row r="9" spans="1:11" ht="15.95" customHeight="1" x14ac:dyDescent="0.2">
      <c r="A9" s="182"/>
      <c r="B9" s="62">
        <v>2022</v>
      </c>
      <c r="C9" s="63">
        <v>306.26799999999997</v>
      </c>
      <c r="D9" s="8">
        <v>316.94200000000001</v>
      </c>
      <c r="E9" s="63">
        <v>231</v>
      </c>
      <c r="F9" s="8">
        <v>589.31600000000003</v>
      </c>
      <c r="G9" s="63">
        <v>14.16</v>
      </c>
      <c r="H9" s="63">
        <v>142.66200000000001</v>
      </c>
      <c r="I9" s="24">
        <v>1600.3480000000002</v>
      </c>
      <c r="K9" s="65"/>
    </row>
    <row r="10" spans="1:11" ht="15.95" customHeight="1" x14ac:dyDescent="0.2">
      <c r="A10" s="182"/>
      <c r="B10" s="62">
        <v>2023</v>
      </c>
      <c r="C10" s="66">
        <v>158.744</v>
      </c>
      <c r="D10" s="66">
        <v>325.13400000000001</v>
      </c>
      <c r="E10" s="66">
        <v>231</v>
      </c>
      <c r="F10" s="66">
        <v>764.80863999999997</v>
      </c>
      <c r="G10" s="66">
        <v>312.44299999999998</v>
      </c>
      <c r="H10" s="66">
        <v>281.5</v>
      </c>
      <c r="I10" s="67">
        <v>2073.6296400000001</v>
      </c>
      <c r="K10" s="65"/>
    </row>
    <row r="11" spans="1:11" ht="15.95" customHeight="1" x14ac:dyDescent="0.2">
      <c r="A11" s="183"/>
      <c r="B11" s="62">
        <v>2024</v>
      </c>
      <c r="C11" s="63">
        <v>115</v>
      </c>
      <c r="D11" s="8">
        <v>65.525999999999996</v>
      </c>
      <c r="E11" s="63">
        <v>0</v>
      </c>
      <c r="F11" s="8">
        <v>2158.7370000000001</v>
      </c>
      <c r="G11" s="63">
        <v>292.77600000000001</v>
      </c>
      <c r="H11" s="63">
        <v>253.72</v>
      </c>
      <c r="I11" s="24">
        <v>2885.7589999999996</v>
      </c>
      <c r="K11" s="65"/>
    </row>
    <row r="12" spans="1:11" ht="15.95" customHeight="1" x14ac:dyDescent="0.2">
      <c r="A12" s="181" t="s">
        <v>11</v>
      </c>
      <c r="B12" s="68">
        <v>2019</v>
      </c>
      <c r="C12" s="69">
        <v>14901.755999999999</v>
      </c>
      <c r="D12" s="70">
        <v>29572.435000000001</v>
      </c>
      <c r="E12" s="69">
        <v>4851.0950000000003</v>
      </c>
      <c r="F12" s="70">
        <v>118.5</v>
      </c>
      <c r="G12" s="69">
        <v>130.291</v>
      </c>
      <c r="H12" s="69">
        <v>25.6</v>
      </c>
      <c r="I12" s="12">
        <v>49599.676999999996</v>
      </c>
      <c r="K12" s="65"/>
    </row>
    <row r="13" spans="1:11" ht="15.95" customHeight="1" x14ac:dyDescent="0.2">
      <c r="A13" s="182"/>
      <c r="B13" s="62">
        <v>2020</v>
      </c>
      <c r="C13" s="63">
        <v>7292.1930000000002</v>
      </c>
      <c r="D13" s="8">
        <v>41203.868999999999</v>
      </c>
      <c r="E13" s="63">
        <v>5130.5889999999999</v>
      </c>
      <c r="F13" s="8">
        <v>386.32499999999999</v>
      </c>
      <c r="G13" s="63">
        <v>701.42399999999998</v>
      </c>
      <c r="H13" s="63">
        <v>0</v>
      </c>
      <c r="I13" s="24">
        <v>54714.399999999994</v>
      </c>
      <c r="K13" s="65"/>
    </row>
    <row r="14" spans="1:11" ht="15.95" customHeight="1" x14ac:dyDescent="0.2">
      <c r="A14" s="182"/>
      <c r="B14" s="62">
        <v>2021</v>
      </c>
      <c r="C14" s="63">
        <v>8727.8349999999991</v>
      </c>
      <c r="D14" s="8">
        <v>49280.444000000003</v>
      </c>
      <c r="E14" s="63">
        <v>5371.1170000000002</v>
      </c>
      <c r="F14" s="8">
        <v>406.79500000000002</v>
      </c>
      <c r="G14" s="63">
        <v>436.13099999999997</v>
      </c>
      <c r="H14" s="63">
        <v>0</v>
      </c>
      <c r="I14" s="24">
        <v>64222.322</v>
      </c>
      <c r="K14" s="65"/>
    </row>
    <row r="15" spans="1:11" ht="15.95" customHeight="1" x14ac:dyDescent="0.2">
      <c r="A15" s="182"/>
      <c r="B15" s="62">
        <v>2022</v>
      </c>
      <c r="C15" s="63">
        <v>13344.966</v>
      </c>
      <c r="D15" s="8">
        <v>47569.553999999996</v>
      </c>
      <c r="E15" s="63">
        <v>3682.1010000000001</v>
      </c>
      <c r="F15" s="8">
        <v>280.08999999999997</v>
      </c>
      <c r="G15" s="63">
        <v>263.09100000000001</v>
      </c>
      <c r="H15" s="63">
        <v>105.355</v>
      </c>
      <c r="I15" s="24">
        <v>65245.156999999999</v>
      </c>
      <c r="K15" s="65"/>
    </row>
    <row r="16" spans="1:11" ht="15.95" customHeight="1" x14ac:dyDescent="0.2">
      <c r="A16" s="182"/>
      <c r="B16" s="62">
        <v>2023</v>
      </c>
      <c r="C16" s="66">
        <v>18603.883000000002</v>
      </c>
      <c r="D16" s="66">
        <v>54613.112999999998</v>
      </c>
      <c r="E16" s="66">
        <v>3872.8539999999998</v>
      </c>
      <c r="F16" s="66">
        <v>299.84100000000001</v>
      </c>
      <c r="G16" s="66">
        <v>127.628</v>
      </c>
      <c r="H16" s="66">
        <v>136.55000000000001</v>
      </c>
      <c r="I16" s="67">
        <v>77653.869000000006</v>
      </c>
      <c r="K16" s="65"/>
    </row>
    <row r="17" spans="1:16" ht="15.95" customHeight="1" x14ac:dyDescent="0.2">
      <c r="A17" s="183"/>
      <c r="B17" s="71">
        <v>2024</v>
      </c>
      <c r="C17" s="72">
        <v>8813.0280000000002</v>
      </c>
      <c r="D17" s="73">
        <v>71349.866999999998</v>
      </c>
      <c r="E17" s="72">
        <v>14386.088</v>
      </c>
      <c r="F17" s="73">
        <v>662.58</v>
      </c>
      <c r="G17" s="72">
        <v>3812.8049999999998</v>
      </c>
      <c r="H17" s="72">
        <v>163.58000000000001</v>
      </c>
      <c r="I17" s="26">
        <v>99187.948000000004</v>
      </c>
      <c r="K17" s="65"/>
    </row>
    <row r="18" spans="1:16" ht="15.95" customHeight="1" x14ac:dyDescent="0.2">
      <c r="A18" s="181" t="s">
        <v>12</v>
      </c>
      <c r="B18" s="68">
        <v>2019</v>
      </c>
      <c r="C18" s="69">
        <v>5336.0479999999998</v>
      </c>
      <c r="D18" s="70">
        <v>5396.2120000000004</v>
      </c>
      <c r="E18" s="69">
        <v>6145.558</v>
      </c>
      <c r="F18" s="70">
        <v>468.56099999999998</v>
      </c>
      <c r="G18" s="69">
        <v>8197.3889999999992</v>
      </c>
      <c r="H18" s="69">
        <v>4145.5990000000002</v>
      </c>
      <c r="I18" s="12">
        <v>29689.366999999998</v>
      </c>
      <c r="K18" s="65"/>
    </row>
    <row r="19" spans="1:16" ht="15.95" customHeight="1" x14ac:dyDescent="0.2">
      <c r="A19" s="182"/>
      <c r="B19" s="62">
        <v>2020</v>
      </c>
      <c r="C19" s="63">
        <v>5126.1049999999996</v>
      </c>
      <c r="D19" s="8">
        <v>5512.0860000000002</v>
      </c>
      <c r="E19" s="63">
        <v>6558.5020000000004</v>
      </c>
      <c r="F19" s="8">
        <v>442.59199999999998</v>
      </c>
      <c r="G19" s="63">
        <v>8839.7749999999996</v>
      </c>
      <c r="H19" s="63">
        <v>4257.1480000000001</v>
      </c>
      <c r="I19" s="24">
        <v>30736.207999999999</v>
      </c>
      <c r="K19" s="65"/>
    </row>
    <row r="20" spans="1:16" ht="15.95" customHeight="1" x14ac:dyDescent="0.2">
      <c r="A20" s="182"/>
      <c r="B20" s="62">
        <v>2021</v>
      </c>
      <c r="C20" s="63">
        <v>5393.4245000000001</v>
      </c>
      <c r="D20" s="8">
        <v>5664.9769999999999</v>
      </c>
      <c r="E20" s="63">
        <v>8800.7379999999994</v>
      </c>
      <c r="F20" s="8">
        <v>513.54700000000003</v>
      </c>
      <c r="G20" s="63">
        <v>9243.6502</v>
      </c>
      <c r="H20" s="63">
        <v>4568.2851000000001</v>
      </c>
      <c r="I20" s="24">
        <v>34184.621799999994</v>
      </c>
      <c r="K20" s="65"/>
    </row>
    <row r="21" spans="1:16" ht="15.95" customHeight="1" x14ac:dyDescent="0.2">
      <c r="A21" s="182"/>
      <c r="B21" s="62">
        <v>2022</v>
      </c>
      <c r="C21" s="63">
        <v>6439.634</v>
      </c>
      <c r="D21" s="8">
        <v>6845.058</v>
      </c>
      <c r="E21" s="63">
        <v>8262.6180000000004</v>
      </c>
      <c r="F21" s="8">
        <v>649.13599999999997</v>
      </c>
      <c r="G21" s="63">
        <v>11144.348</v>
      </c>
      <c r="H21" s="63">
        <v>4775.607</v>
      </c>
      <c r="I21" s="24">
        <v>38116.400999999998</v>
      </c>
      <c r="K21" s="65"/>
    </row>
    <row r="22" spans="1:16" ht="15.95" customHeight="1" x14ac:dyDescent="0.2">
      <c r="A22" s="182"/>
      <c r="B22" s="62">
        <v>2023</v>
      </c>
      <c r="C22" s="66">
        <v>8216.9439999999995</v>
      </c>
      <c r="D22" s="66">
        <v>7066.2669999999998</v>
      </c>
      <c r="E22" s="66">
        <v>8329.0650000000005</v>
      </c>
      <c r="F22" s="66">
        <v>812.84699999999998</v>
      </c>
      <c r="G22" s="66">
        <v>11812.962</v>
      </c>
      <c r="H22" s="66">
        <v>5046.6220000000003</v>
      </c>
      <c r="I22" s="67">
        <v>41284.707000000002</v>
      </c>
      <c r="K22" s="65"/>
    </row>
    <row r="23" spans="1:16" ht="15.95" customHeight="1" x14ac:dyDescent="0.2">
      <c r="A23" s="183"/>
      <c r="B23" s="71">
        <v>2024</v>
      </c>
      <c r="C23" s="72">
        <v>6621.4449999999997</v>
      </c>
      <c r="D23" s="73">
        <v>7285.0309999999999</v>
      </c>
      <c r="E23" s="72">
        <v>7736.6509999999998</v>
      </c>
      <c r="F23" s="73">
        <v>591.351</v>
      </c>
      <c r="G23" s="72">
        <v>11027.821</v>
      </c>
      <c r="H23" s="72">
        <v>4839.8639999999996</v>
      </c>
      <c r="I23" s="26">
        <v>38102.163</v>
      </c>
      <c r="K23" s="65"/>
    </row>
    <row r="24" spans="1:16" ht="15.95" customHeight="1" x14ac:dyDescent="0.2">
      <c r="A24" s="181" t="s">
        <v>13</v>
      </c>
      <c r="B24" s="68">
        <v>2019</v>
      </c>
      <c r="C24" s="74">
        <v>20237.804</v>
      </c>
      <c r="D24" s="12">
        <v>35076.147000000004</v>
      </c>
      <c r="E24" s="74">
        <v>11048.24833</v>
      </c>
      <c r="F24" s="12">
        <v>1103.5930000000001</v>
      </c>
      <c r="G24" s="74">
        <v>8327.6799999999985</v>
      </c>
      <c r="H24" s="74">
        <v>4256.1990000000005</v>
      </c>
      <c r="I24" s="12">
        <v>80049.671329999983</v>
      </c>
      <c r="K24" s="75"/>
      <c r="L24" s="13"/>
      <c r="M24" s="13"/>
      <c r="N24" s="13"/>
    </row>
    <row r="25" spans="1:16" ht="15.95" customHeight="1" x14ac:dyDescent="0.2">
      <c r="A25" s="182"/>
      <c r="B25" s="62">
        <v>2020</v>
      </c>
      <c r="C25" s="76">
        <v>12435.297999999999</v>
      </c>
      <c r="D25" s="24">
        <v>46877.813320000001</v>
      </c>
      <c r="E25" s="76">
        <v>11718.32331</v>
      </c>
      <c r="F25" s="24">
        <v>1177.5920000000001</v>
      </c>
      <c r="G25" s="76">
        <v>9611.0759999999991</v>
      </c>
      <c r="H25" s="76">
        <v>4402.1480000000001</v>
      </c>
      <c r="I25" s="24">
        <v>86222.25063000001</v>
      </c>
      <c r="K25" s="75"/>
    </row>
    <row r="26" spans="1:16" ht="15.95" customHeight="1" x14ac:dyDescent="0.2">
      <c r="A26" s="182"/>
      <c r="B26" s="62">
        <v>2021</v>
      </c>
      <c r="C26" s="76">
        <v>14203.4195</v>
      </c>
      <c r="D26" s="24">
        <v>54998.947</v>
      </c>
      <c r="E26" s="76">
        <v>14304.037</v>
      </c>
      <c r="F26" s="24">
        <v>1497.1580000000001</v>
      </c>
      <c r="G26" s="76">
        <v>9769.4788200000003</v>
      </c>
      <c r="H26" s="76">
        <v>4752.7851000000001</v>
      </c>
      <c r="I26" s="24">
        <v>99525.825419999994</v>
      </c>
      <c r="K26" s="75"/>
      <c r="L26" s="21"/>
      <c r="M26" s="21"/>
      <c r="N26" s="21"/>
      <c r="O26" s="21"/>
      <c r="P26" s="21"/>
    </row>
    <row r="27" spans="1:16" ht="15.95" customHeight="1" x14ac:dyDescent="0.2">
      <c r="A27" s="182"/>
      <c r="B27" s="62">
        <v>2022</v>
      </c>
      <c r="C27" s="76">
        <v>20090.868000000002</v>
      </c>
      <c r="D27" s="24">
        <v>54731.553999999996</v>
      </c>
      <c r="E27" s="76">
        <v>12175.719000000001</v>
      </c>
      <c r="F27" s="24">
        <v>1518.5419999999999</v>
      </c>
      <c r="G27" s="76">
        <v>11421.599</v>
      </c>
      <c r="H27" s="76">
        <v>5023.6239999999998</v>
      </c>
      <c r="I27" s="24">
        <v>104961.90599999999</v>
      </c>
      <c r="K27" s="75"/>
      <c r="L27" s="21"/>
      <c r="M27" s="21"/>
      <c r="N27" s="21"/>
      <c r="O27" s="21"/>
      <c r="P27" s="21"/>
    </row>
    <row r="28" spans="1:16" ht="15.95" customHeight="1" x14ac:dyDescent="0.2">
      <c r="A28" s="182"/>
      <c r="B28" s="62">
        <v>2023</v>
      </c>
      <c r="C28" s="67">
        <v>26979.571</v>
      </c>
      <c r="D28" s="67">
        <v>62004.513999999996</v>
      </c>
      <c r="E28" s="67">
        <v>12432.919</v>
      </c>
      <c r="F28" s="67">
        <v>1877.4966400000001</v>
      </c>
      <c r="G28" s="67">
        <v>12253.032999999999</v>
      </c>
      <c r="H28" s="67">
        <v>5464.6720000000005</v>
      </c>
      <c r="I28" s="67">
        <v>121012.20563999999</v>
      </c>
      <c r="K28" s="75"/>
      <c r="L28" s="21"/>
      <c r="M28" s="21"/>
      <c r="N28" s="21"/>
      <c r="O28" s="21"/>
      <c r="P28" s="21"/>
    </row>
    <row r="29" spans="1:16" x14ac:dyDescent="0.2">
      <c r="A29" s="183"/>
      <c r="B29" s="71">
        <v>2024</v>
      </c>
      <c r="C29" s="77">
        <v>15549.473</v>
      </c>
      <c r="D29" s="26">
        <v>78700.423999999999</v>
      </c>
      <c r="E29" s="77">
        <v>22122.739000000001</v>
      </c>
      <c r="F29" s="77">
        <v>3412.6680000000001</v>
      </c>
      <c r="G29" s="77">
        <v>15133.402</v>
      </c>
      <c r="H29" s="77">
        <v>5257.1639999999998</v>
      </c>
      <c r="I29" s="26">
        <v>140175.87</v>
      </c>
    </row>
    <row r="30" spans="1:16" x14ac:dyDescent="0.2">
      <c r="C30" s="20"/>
      <c r="D30" s="20"/>
      <c r="E30" s="20"/>
      <c r="F30" s="20"/>
      <c r="G30" s="20"/>
      <c r="H30" s="20"/>
      <c r="I30" s="20"/>
    </row>
    <row r="31" spans="1:16" x14ac:dyDescent="0.2">
      <c r="C31" s="78"/>
      <c r="D31" s="78"/>
      <c r="E31" s="78"/>
      <c r="F31" s="78"/>
      <c r="G31" s="78"/>
      <c r="H31" s="78"/>
      <c r="I31" s="21"/>
    </row>
    <row r="32" spans="1:16" x14ac:dyDescent="0.2">
      <c r="C32" s="65"/>
      <c r="D32" s="65"/>
      <c r="E32" s="65"/>
      <c r="F32" s="65"/>
      <c r="G32" s="65"/>
      <c r="H32" s="65"/>
      <c r="I32" s="65"/>
      <c r="J32" s="65"/>
      <c r="K32" s="65"/>
    </row>
    <row r="33" spans="3:9" x14ac:dyDescent="0.2">
      <c r="C33" s="21"/>
      <c r="D33" s="21"/>
      <c r="E33" s="21"/>
      <c r="F33" s="21"/>
      <c r="G33" s="21"/>
      <c r="H33" s="21"/>
      <c r="I33" s="21"/>
    </row>
    <row r="34" spans="3:9" x14ac:dyDescent="0.2">
      <c r="C34" s="21"/>
      <c r="D34" s="21"/>
      <c r="E34" s="21"/>
      <c r="F34" s="21"/>
      <c r="G34" s="21"/>
      <c r="H34" s="21"/>
    </row>
    <row r="35" spans="3:9" x14ac:dyDescent="0.2">
      <c r="C35" s="79"/>
      <c r="D35" s="79"/>
      <c r="E35" s="79"/>
      <c r="F35" s="79"/>
      <c r="G35" s="79"/>
      <c r="H35" s="79"/>
    </row>
  </sheetData>
  <mergeCells count="6">
    <mergeCell ref="A24:A29"/>
    <mergeCell ref="A1:I1"/>
    <mergeCell ref="A4:B4"/>
    <mergeCell ref="A6:A11"/>
    <mergeCell ref="A12:A17"/>
    <mergeCell ref="A18:A23"/>
  </mergeCells>
  <printOptions horizontalCentered="1"/>
  <pageMargins left="0.44" right="0.48" top="0.70866141732283472" bottom="1.023622047244094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21D0-1692-4B47-9080-9BC4535EE9B5}">
  <dimension ref="A1:AC20"/>
  <sheetViews>
    <sheetView tabSelected="1" zoomScaleNormal="100" workbookViewId="0">
      <selection activeCell="B4" sqref="B4:Y16"/>
    </sheetView>
  </sheetViews>
  <sheetFormatPr defaultRowHeight="12" x14ac:dyDescent="0.2"/>
  <cols>
    <col min="1" max="1" width="28.42578125" style="2" customWidth="1"/>
    <col min="2" max="25" width="9.28515625" style="2" customWidth="1"/>
    <col min="26" max="262" width="9.140625" style="2"/>
    <col min="263" max="263" width="28.42578125" style="2" customWidth="1"/>
    <col min="264" max="279" width="10.7109375" style="2" customWidth="1"/>
    <col min="280" max="518" width="9.140625" style="2"/>
    <col min="519" max="519" width="28.42578125" style="2" customWidth="1"/>
    <col min="520" max="535" width="10.7109375" style="2" customWidth="1"/>
    <col min="536" max="774" width="9.140625" style="2"/>
    <col min="775" max="775" width="28.42578125" style="2" customWidth="1"/>
    <col min="776" max="791" width="10.7109375" style="2" customWidth="1"/>
    <col min="792" max="1030" width="9.140625" style="2"/>
    <col min="1031" max="1031" width="28.42578125" style="2" customWidth="1"/>
    <col min="1032" max="1047" width="10.7109375" style="2" customWidth="1"/>
    <col min="1048" max="1286" width="9.140625" style="2"/>
    <col min="1287" max="1287" width="28.42578125" style="2" customWidth="1"/>
    <col min="1288" max="1303" width="10.7109375" style="2" customWidth="1"/>
    <col min="1304" max="1542" width="9.140625" style="2"/>
    <col min="1543" max="1543" width="28.42578125" style="2" customWidth="1"/>
    <col min="1544" max="1559" width="10.7109375" style="2" customWidth="1"/>
    <col min="1560" max="1798" width="9.140625" style="2"/>
    <col min="1799" max="1799" width="28.42578125" style="2" customWidth="1"/>
    <col min="1800" max="1815" width="10.7109375" style="2" customWidth="1"/>
    <col min="1816" max="2054" width="9.140625" style="2"/>
    <col min="2055" max="2055" width="28.42578125" style="2" customWidth="1"/>
    <col min="2056" max="2071" width="10.7109375" style="2" customWidth="1"/>
    <col min="2072" max="2310" width="9.140625" style="2"/>
    <col min="2311" max="2311" width="28.42578125" style="2" customWidth="1"/>
    <col min="2312" max="2327" width="10.7109375" style="2" customWidth="1"/>
    <col min="2328" max="2566" width="9.140625" style="2"/>
    <col min="2567" max="2567" width="28.42578125" style="2" customWidth="1"/>
    <col min="2568" max="2583" width="10.7109375" style="2" customWidth="1"/>
    <col min="2584" max="2822" width="9.140625" style="2"/>
    <col min="2823" max="2823" width="28.42578125" style="2" customWidth="1"/>
    <col min="2824" max="2839" width="10.7109375" style="2" customWidth="1"/>
    <col min="2840" max="3078" width="9.140625" style="2"/>
    <col min="3079" max="3079" width="28.42578125" style="2" customWidth="1"/>
    <col min="3080" max="3095" width="10.7109375" style="2" customWidth="1"/>
    <col min="3096" max="3334" width="9.140625" style="2"/>
    <col min="3335" max="3335" width="28.42578125" style="2" customWidth="1"/>
    <col min="3336" max="3351" width="10.7109375" style="2" customWidth="1"/>
    <col min="3352" max="3590" width="9.140625" style="2"/>
    <col min="3591" max="3591" width="28.42578125" style="2" customWidth="1"/>
    <col min="3592" max="3607" width="10.7109375" style="2" customWidth="1"/>
    <col min="3608" max="3846" width="9.140625" style="2"/>
    <col min="3847" max="3847" width="28.42578125" style="2" customWidth="1"/>
    <col min="3848" max="3863" width="10.7109375" style="2" customWidth="1"/>
    <col min="3864" max="4102" width="9.140625" style="2"/>
    <col min="4103" max="4103" width="28.42578125" style="2" customWidth="1"/>
    <col min="4104" max="4119" width="10.7109375" style="2" customWidth="1"/>
    <col min="4120" max="4358" width="9.140625" style="2"/>
    <col min="4359" max="4359" width="28.42578125" style="2" customWidth="1"/>
    <col min="4360" max="4375" width="10.7109375" style="2" customWidth="1"/>
    <col min="4376" max="4614" width="9.140625" style="2"/>
    <col min="4615" max="4615" width="28.42578125" style="2" customWidth="1"/>
    <col min="4616" max="4631" width="10.7109375" style="2" customWidth="1"/>
    <col min="4632" max="4870" width="9.140625" style="2"/>
    <col min="4871" max="4871" width="28.42578125" style="2" customWidth="1"/>
    <col min="4872" max="4887" width="10.7109375" style="2" customWidth="1"/>
    <col min="4888" max="5126" width="9.140625" style="2"/>
    <col min="5127" max="5127" width="28.42578125" style="2" customWidth="1"/>
    <col min="5128" max="5143" width="10.7109375" style="2" customWidth="1"/>
    <col min="5144" max="5382" width="9.140625" style="2"/>
    <col min="5383" max="5383" width="28.42578125" style="2" customWidth="1"/>
    <col min="5384" max="5399" width="10.7109375" style="2" customWidth="1"/>
    <col min="5400" max="5638" width="9.140625" style="2"/>
    <col min="5639" max="5639" width="28.42578125" style="2" customWidth="1"/>
    <col min="5640" max="5655" width="10.7109375" style="2" customWidth="1"/>
    <col min="5656" max="5894" width="9.140625" style="2"/>
    <col min="5895" max="5895" width="28.42578125" style="2" customWidth="1"/>
    <col min="5896" max="5911" width="10.7109375" style="2" customWidth="1"/>
    <col min="5912" max="6150" width="9.140625" style="2"/>
    <col min="6151" max="6151" width="28.42578125" style="2" customWidth="1"/>
    <col min="6152" max="6167" width="10.7109375" style="2" customWidth="1"/>
    <col min="6168" max="6406" width="9.140625" style="2"/>
    <col min="6407" max="6407" width="28.42578125" style="2" customWidth="1"/>
    <col min="6408" max="6423" width="10.7109375" style="2" customWidth="1"/>
    <col min="6424" max="6662" width="9.140625" style="2"/>
    <col min="6663" max="6663" width="28.42578125" style="2" customWidth="1"/>
    <col min="6664" max="6679" width="10.7109375" style="2" customWidth="1"/>
    <col min="6680" max="6918" width="9.140625" style="2"/>
    <col min="6919" max="6919" width="28.42578125" style="2" customWidth="1"/>
    <col min="6920" max="6935" width="10.7109375" style="2" customWidth="1"/>
    <col min="6936" max="7174" width="9.140625" style="2"/>
    <col min="7175" max="7175" width="28.42578125" style="2" customWidth="1"/>
    <col min="7176" max="7191" width="10.7109375" style="2" customWidth="1"/>
    <col min="7192" max="7430" width="9.140625" style="2"/>
    <col min="7431" max="7431" width="28.42578125" style="2" customWidth="1"/>
    <col min="7432" max="7447" width="10.7109375" style="2" customWidth="1"/>
    <col min="7448" max="7686" width="9.140625" style="2"/>
    <col min="7687" max="7687" width="28.42578125" style="2" customWidth="1"/>
    <col min="7688" max="7703" width="10.7109375" style="2" customWidth="1"/>
    <col min="7704" max="7942" width="9.140625" style="2"/>
    <col min="7943" max="7943" width="28.42578125" style="2" customWidth="1"/>
    <col min="7944" max="7959" width="10.7109375" style="2" customWidth="1"/>
    <col min="7960" max="8198" width="9.140625" style="2"/>
    <col min="8199" max="8199" width="28.42578125" style="2" customWidth="1"/>
    <col min="8200" max="8215" width="10.7109375" style="2" customWidth="1"/>
    <col min="8216" max="8454" width="9.140625" style="2"/>
    <col min="8455" max="8455" width="28.42578125" style="2" customWidth="1"/>
    <col min="8456" max="8471" width="10.7109375" style="2" customWidth="1"/>
    <col min="8472" max="8710" width="9.140625" style="2"/>
    <col min="8711" max="8711" width="28.42578125" style="2" customWidth="1"/>
    <col min="8712" max="8727" width="10.7109375" style="2" customWidth="1"/>
    <col min="8728" max="8966" width="9.140625" style="2"/>
    <col min="8967" max="8967" width="28.42578125" style="2" customWidth="1"/>
    <col min="8968" max="8983" width="10.7109375" style="2" customWidth="1"/>
    <col min="8984" max="9222" width="9.140625" style="2"/>
    <col min="9223" max="9223" width="28.42578125" style="2" customWidth="1"/>
    <col min="9224" max="9239" width="10.7109375" style="2" customWidth="1"/>
    <col min="9240" max="9478" width="9.140625" style="2"/>
    <col min="9479" max="9479" width="28.42578125" style="2" customWidth="1"/>
    <col min="9480" max="9495" width="10.7109375" style="2" customWidth="1"/>
    <col min="9496" max="9734" width="9.140625" style="2"/>
    <col min="9735" max="9735" width="28.42578125" style="2" customWidth="1"/>
    <col min="9736" max="9751" width="10.7109375" style="2" customWidth="1"/>
    <col min="9752" max="9990" width="9.140625" style="2"/>
    <col min="9991" max="9991" width="28.42578125" style="2" customWidth="1"/>
    <col min="9992" max="10007" width="10.7109375" style="2" customWidth="1"/>
    <col min="10008" max="10246" width="9.140625" style="2"/>
    <col min="10247" max="10247" width="28.42578125" style="2" customWidth="1"/>
    <col min="10248" max="10263" width="10.7109375" style="2" customWidth="1"/>
    <col min="10264" max="10502" width="9.140625" style="2"/>
    <col min="10503" max="10503" width="28.42578125" style="2" customWidth="1"/>
    <col min="10504" max="10519" width="10.7109375" style="2" customWidth="1"/>
    <col min="10520" max="10758" width="9.140625" style="2"/>
    <col min="10759" max="10759" width="28.42578125" style="2" customWidth="1"/>
    <col min="10760" max="10775" width="10.7109375" style="2" customWidth="1"/>
    <col min="10776" max="11014" width="9.140625" style="2"/>
    <col min="11015" max="11015" width="28.42578125" style="2" customWidth="1"/>
    <col min="11016" max="11031" width="10.7109375" style="2" customWidth="1"/>
    <col min="11032" max="11270" width="9.140625" style="2"/>
    <col min="11271" max="11271" width="28.42578125" style="2" customWidth="1"/>
    <col min="11272" max="11287" width="10.7109375" style="2" customWidth="1"/>
    <col min="11288" max="11526" width="9.140625" style="2"/>
    <col min="11527" max="11527" width="28.42578125" style="2" customWidth="1"/>
    <col min="11528" max="11543" width="10.7109375" style="2" customWidth="1"/>
    <col min="11544" max="11782" width="9.140625" style="2"/>
    <col min="11783" max="11783" width="28.42578125" style="2" customWidth="1"/>
    <col min="11784" max="11799" width="10.7109375" style="2" customWidth="1"/>
    <col min="11800" max="12038" width="9.140625" style="2"/>
    <col min="12039" max="12039" width="28.42578125" style="2" customWidth="1"/>
    <col min="12040" max="12055" width="10.7109375" style="2" customWidth="1"/>
    <col min="12056" max="12294" width="9.140625" style="2"/>
    <col min="12295" max="12295" width="28.42578125" style="2" customWidth="1"/>
    <col min="12296" max="12311" width="10.7109375" style="2" customWidth="1"/>
    <col min="12312" max="12550" width="9.140625" style="2"/>
    <col min="12551" max="12551" width="28.42578125" style="2" customWidth="1"/>
    <col min="12552" max="12567" width="10.7109375" style="2" customWidth="1"/>
    <col min="12568" max="12806" width="9.140625" style="2"/>
    <col min="12807" max="12807" width="28.42578125" style="2" customWidth="1"/>
    <col min="12808" max="12823" width="10.7109375" style="2" customWidth="1"/>
    <col min="12824" max="13062" width="9.140625" style="2"/>
    <col min="13063" max="13063" width="28.42578125" style="2" customWidth="1"/>
    <col min="13064" max="13079" width="10.7109375" style="2" customWidth="1"/>
    <col min="13080" max="13318" width="9.140625" style="2"/>
    <col min="13319" max="13319" width="28.42578125" style="2" customWidth="1"/>
    <col min="13320" max="13335" width="10.7109375" style="2" customWidth="1"/>
    <col min="13336" max="13574" width="9.140625" style="2"/>
    <col min="13575" max="13575" width="28.42578125" style="2" customWidth="1"/>
    <col min="13576" max="13591" width="10.7109375" style="2" customWidth="1"/>
    <col min="13592" max="13830" width="9.140625" style="2"/>
    <col min="13831" max="13831" width="28.42578125" style="2" customWidth="1"/>
    <col min="13832" max="13847" width="10.7109375" style="2" customWidth="1"/>
    <col min="13848" max="14086" width="9.140625" style="2"/>
    <col min="14087" max="14087" width="28.42578125" style="2" customWidth="1"/>
    <col min="14088" max="14103" width="10.7109375" style="2" customWidth="1"/>
    <col min="14104" max="14342" width="9.140625" style="2"/>
    <col min="14343" max="14343" width="28.42578125" style="2" customWidth="1"/>
    <col min="14344" max="14359" width="10.7109375" style="2" customWidth="1"/>
    <col min="14360" max="14598" width="9.140625" style="2"/>
    <col min="14599" max="14599" width="28.42578125" style="2" customWidth="1"/>
    <col min="14600" max="14615" width="10.7109375" style="2" customWidth="1"/>
    <col min="14616" max="14854" width="9.140625" style="2"/>
    <col min="14855" max="14855" width="28.42578125" style="2" customWidth="1"/>
    <col min="14856" max="14871" width="10.7109375" style="2" customWidth="1"/>
    <col min="14872" max="15110" width="9.140625" style="2"/>
    <col min="15111" max="15111" width="28.42578125" style="2" customWidth="1"/>
    <col min="15112" max="15127" width="10.7109375" style="2" customWidth="1"/>
    <col min="15128" max="15366" width="9.140625" style="2"/>
    <col min="15367" max="15367" width="28.42578125" style="2" customWidth="1"/>
    <col min="15368" max="15383" width="10.7109375" style="2" customWidth="1"/>
    <col min="15384" max="15622" width="9.140625" style="2"/>
    <col min="15623" max="15623" width="28.42578125" style="2" customWidth="1"/>
    <col min="15624" max="15639" width="10.7109375" style="2" customWidth="1"/>
    <col min="15640" max="15878" width="9.140625" style="2"/>
    <col min="15879" max="15879" width="28.42578125" style="2" customWidth="1"/>
    <col min="15880" max="15895" width="10.7109375" style="2" customWidth="1"/>
    <col min="15896" max="16134" width="9.140625" style="2"/>
    <col min="16135" max="16135" width="28.42578125" style="2" customWidth="1"/>
    <col min="16136" max="16151" width="10.7109375" style="2" customWidth="1"/>
    <col min="16152" max="16384" width="9.140625" style="2"/>
  </cols>
  <sheetData>
    <row r="1" spans="1:29" x14ac:dyDescent="0.2">
      <c r="A1" s="180" t="s">
        <v>32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9" x14ac:dyDescent="0.2">
      <c r="U2" s="33"/>
      <c r="Y2" s="33" t="s">
        <v>1</v>
      </c>
    </row>
    <row r="3" spans="1:29" ht="24.6" customHeight="1" x14ac:dyDescent="0.2">
      <c r="A3" s="80"/>
      <c r="B3" s="186" t="s">
        <v>10</v>
      </c>
      <c r="C3" s="187"/>
      <c r="D3" s="187"/>
      <c r="E3" s="187"/>
      <c r="F3" s="187"/>
      <c r="G3" s="188"/>
      <c r="H3" s="186" t="s">
        <v>11</v>
      </c>
      <c r="I3" s="187"/>
      <c r="J3" s="187"/>
      <c r="K3" s="187"/>
      <c r="L3" s="187"/>
      <c r="M3" s="188"/>
      <c r="N3" s="186" t="s">
        <v>12</v>
      </c>
      <c r="O3" s="187"/>
      <c r="P3" s="187"/>
      <c r="Q3" s="187"/>
      <c r="R3" s="187"/>
      <c r="S3" s="188"/>
      <c r="T3" s="186" t="s">
        <v>13</v>
      </c>
      <c r="U3" s="187"/>
      <c r="V3" s="187"/>
      <c r="W3" s="187"/>
      <c r="X3" s="187"/>
      <c r="Y3" s="187"/>
    </row>
    <row r="4" spans="1:29" ht="24.6" customHeight="1" x14ac:dyDescent="0.2">
      <c r="A4" s="81"/>
      <c r="B4" s="195">
        <v>2019</v>
      </c>
      <c r="C4" s="195">
        <v>2020</v>
      </c>
      <c r="D4" s="195">
        <v>2021</v>
      </c>
      <c r="E4" s="195">
        <v>2022</v>
      </c>
      <c r="F4" s="195">
        <v>2023</v>
      </c>
      <c r="G4" s="195">
        <v>2024</v>
      </c>
      <c r="H4" s="195">
        <v>2019</v>
      </c>
      <c r="I4" s="195">
        <v>2020</v>
      </c>
      <c r="J4" s="195">
        <v>2021</v>
      </c>
      <c r="K4" s="195">
        <v>2022</v>
      </c>
      <c r="L4" s="195">
        <v>2023</v>
      </c>
      <c r="M4" s="195">
        <v>2024</v>
      </c>
      <c r="N4" s="195">
        <v>2019</v>
      </c>
      <c r="O4" s="195">
        <v>2020</v>
      </c>
      <c r="P4" s="195">
        <v>2021</v>
      </c>
      <c r="Q4" s="195">
        <v>2022</v>
      </c>
      <c r="R4" s="196">
        <v>2023</v>
      </c>
      <c r="S4" s="196">
        <v>2024</v>
      </c>
      <c r="T4" s="196">
        <v>2019</v>
      </c>
      <c r="U4" s="196">
        <v>2020</v>
      </c>
      <c r="V4" s="196">
        <v>2021</v>
      </c>
      <c r="W4" s="197">
        <v>2022</v>
      </c>
      <c r="X4" s="196">
        <v>2023</v>
      </c>
      <c r="Y4" s="197">
        <v>2024</v>
      </c>
    </row>
    <row r="5" spans="1:29" ht="24.6" customHeight="1" x14ac:dyDescent="0.2">
      <c r="A5" s="82" t="s">
        <v>33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9"/>
      <c r="U5" s="199"/>
      <c r="V5" s="199"/>
      <c r="W5" s="200"/>
      <c r="X5" s="199"/>
      <c r="Y5" s="200"/>
    </row>
    <row r="6" spans="1:29" ht="24.6" customHeight="1" x14ac:dyDescent="0.2">
      <c r="A6" s="83" t="s">
        <v>34</v>
      </c>
      <c r="B6" s="201">
        <v>760.62733000000003</v>
      </c>
      <c r="C6" s="201">
        <v>754.64263000000005</v>
      </c>
      <c r="D6" s="201">
        <v>1072.00379</v>
      </c>
      <c r="E6" s="201">
        <v>1494.0519999999999</v>
      </c>
      <c r="F6" s="201">
        <v>1901.0812599999999</v>
      </c>
      <c r="G6" s="201">
        <v>2866.9789999999998</v>
      </c>
      <c r="H6" s="201">
        <v>47089.061000000002</v>
      </c>
      <c r="I6" s="201">
        <v>51977.560999999994</v>
      </c>
      <c r="J6" s="201">
        <v>61468.523999999998</v>
      </c>
      <c r="K6" s="201">
        <v>61047.820999999996</v>
      </c>
      <c r="L6" s="201">
        <v>71034.001999999993</v>
      </c>
      <c r="M6" s="201">
        <v>93823.735000000001</v>
      </c>
      <c r="N6" s="201">
        <v>25207.711000000003</v>
      </c>
      <c r="O6" s="201">
        <v>26393.616000000002</v>
      </c>
      <c r="P6" s="201">
        <v>30858.121800000001</v>
      </c>
      <c r="Q6" s="201">
        <v>32558.210999999996</v>
      </c>
      <c r="R6" s="201">
        <v>35230.625</v>
      </c>
      <c r="S6" s="201">
        <v>33287.737999999998</v>
      </c>
      <c r="T6" s="201">
        <v>73057.39933</v>
      </c>
      <c r="U6" s="201">
        <v>79125.819629999998</v>
      </c>
      <c r="V6" s="201">
        <v>93398.649590000001</v>
      </c>
      <c r="W6" s="202">
        <v>95100.084000000003</v>
      </c>
      <c r="X6" s="201">
        <v>108165.70826</v>
      </c>
      <c r="Y6" s="202">
        <v>129978.45199999999</v>
      </c>
      <c r="Z6" s="84"/>
    </row>
    <row r="7" spans="1:29" ht="24.6" customHeight="1" x14ac:dyDescent="0.2">
      <c r="A7" s="85" t="s">
        <v>35</v>
      </c>
      <c r="B7" s="203">
        <v>0</v>
      </c>
      <c r="C7" s="203">
        <v>0</v>
      </c>
      <c r="D7" s="203">
        <v>0</v>
      </c>
      <c r="E7" s="203">
        <v>0</v>
      </c>
      <c r="F7" s="203">
        <v>0</v>
      </c>
      <c r="G7" s="203">
        <v>0</v>
      </c>
      <c r="H7" s="203">
        <v>46544.364999999998</v>
      </c>
      <c r="I7" s="203">
        <v>51416.767999999996</v>
      </c>
      <c r="J7" s="203">
        <v>60740.714999999997</v>
      </c>
      <c r="K7" s="203">
        <v>60355.523000000001</v>
      </c>
      <c r="L7" s="203">
        <v>70104.862999999998</v>
      </c>
      <c r="M7" s="203">
        <v>92607.771999999997</v>
      </c>
      <c r="N7" s="203">
        <v>411.49900000000002</v>
      </c>
      <c r="O7" s="203">
        <v>521.36300000000006</v>
      </c>
      <c r="P7" s="203">
        <v>508.947</v>
      </c>
      <c r="Q7" s="203">
        <v>1043.751</v>
      </c>
      <c r="R7" s="203">
        <v>1134.588</v>
      </c>
      <c r="S7" s="203">
        <v>1141.1179999999999</v>
      </c>
      <c r="T7" s="203">
        <v>46955.864000000001</v>
      </c>
      <c r="U7" s="203">
        <v>51938.130999999994</v>
      </c>
      <c r="V7" s="203">
        <v>61249.661999999997</v>
      </c>
      <c r="W7" s="204">
        <v>61399.273999999998</v>
      </c>
      <c r="X7" s="203">
        <v>71239.451000000001</v>
      </c>
      <c r="Y7" s="204">
        <v>93748.89</v>
      </c>
      <c r="Z7" s="84"/>
    </row>
    <row r="8" spans="1:29" ht="24.6" customHeight="1" x14ac:dyDescent="0.2">
      <c r="A8" s="86" t="s">
        <v>36</v>
      </c>
      <c r="B8" s="203">
        <v>760.62733000000003</v>
      </c>
      <c r="C8" s="203">
        <v>754.64263000000005</v>
      </c>
      <c r="D8" s="203">
        <v>1057.00379</v>
      </c>
      <c r="E8" s="203">
        <v>1479.0519999999999</v>
      </c>
      <c r="F8" s="203">
        <v>1901.0812599999999</v>
      </c>
      <c r="G8" s="203">
        <v>2866.9789999999998</v>
      </c>
      <c r="H8" s="203">
        <v>544.69600000000003</v>
      </c>
      <c r="I8" s="203">
        <v>543.79300000000001</v>
      </c>
      <c r="J8" s="203">
        <v>427.80900000000003</v>
      </c>
      <c r="K8" s="203">
        <v>379.98599999999999</v>
      </c>
      <c r="L8" s="203">
        <v>729.13900000000001</v>
      </c>
      <c r="M8" s="203">
        <v>1195.3630000000001</v>
      </c>
      <c r="N8" s="203">
        <v>2967.6149999999998</v>
      </c>
      <c r="O8" s="203">
        <v>3819.5740000000001</v>
      </c>
      <c r="P8" s="203">
        <v>7011.6580000000004</v>
      </c>
      <c r="Q8" s="203">
        <v>5918.0959999999995</v>
      </c>
      <c r="R8" s="203">
        <v>8971.7109999999993</v>
      </c>
      <c r="S8" s="203">
        <v>5978.0360000000001</v>
      </c>
      <c r="T8" s="203">
        <v>4272.93833</v>
      </c>
      <c r="U8" s="203">
        <v>5118.0096300000005</v>
      </c>
      <c r="V8" s="203">
        <v>8496.4707899999994</v>
      </c>
      <c r="W8" s="204">
        <v>7777.134</v>
      </c>
      <c r="X8" s="203">
        <v>11601.931259999999</v>
      </c>
      <c r="Y8" s="204">
        <v>10040.378000000001</v>
      </c>
      <c r="Z8" s="84"/>
    </row>
    <row r="9" spans="1:29" ht="24.6" customHeight="1" x14ac:dyDescent="0.2">
      <c r="A9" s="86" t="s">
        <v>37</v>
      </c>
      <c r="B9" s="203">
        <v>0</v>
      </c>
      <c r="C9" s="203">
        <v>0</v>
      </c>
      <c r="D9" s="203">
        <v>0</v>
      </c>
      <c r="E9" s="203">
        <v>0</v>
      </c>
      <c r="F9" s="203">
        <v>0</v>
      </c>
      <c r="G9" s="203">
        <v>0</v>
      </c>
      <c r="H9" s="203">
        <v>0</v>
      </c>
      <c r="I9" s="203">
        <v>0</v>
      </c>
      <c r="J9" s="203">
        <v>0</v>
      </c>
      <c r="K9" s="203">
        <v>312.31200000000001</v>
      </c>
      <c r="L9" s="203">
        <v>200</v>
      </c>
      <c r="M9" s="203">
        <v>20</v>
      </c>
      <c r="N9" s="203">
        <v>20682.82</v>
      </c>
      <c r="O9" s="203">
        <v>21013.829000000002</v>
      </c>
      <c r="P9" s="203">
        <v>22490.604800000001</v>
      </c>
      <c r="Q9" s="203">
        <v>23953.297999999999</v>
      </c>
      <c r="R9" s="203">
        <v>23784.148000000001</v>
      </c>
      <c r="S9" s="203">
        <v>24831.866999999998</v>
      </c>
      <c r="T9" s="203">
        <v>20682.82</v>
      </c>
      <c r="U9" s="203">
        <v>21013.829000000002</v>
      </c>
      <c r="V9" s="203">
        <v>22490.604800000001</v>
      </c>
      <c r="W9" s="204">
        <v>24265.61</v>
      </c>
      <c r="X9" s="203">
        <v>23984.148000000001</v>
      </c>
      <c r="Y9" s="204">
        <v>24851.866999999998</v>
      </c>
      <c r="Z9" s="84"/>
    </row>
    <row r="10" spans="1:29" ht="24.6" customHeight="1" x14ac:dyDescent="0.2">
      <c r="A10" s="86" t="s">
        <v>38</v>
      </c>
      <c r="B10" s="203">
        <v>0</v>
      </c>
      <c r="C10" s="203">
        <v>0</v>
      </c>
      <c r="D10" s="203">
        <v>15</v>
      </c>
      <c r="E10" s="203">
        <v>15</v>
      </c>
      <c r="F10" s="203">
        <v>0</v>
      </c>
      <c r="G10" s="203">
        <v>0</v>
      </c>
      <c r="H10" s="203">
        <v>0</v>
      </c>
      <c r="I10" s="203">
        <v>17</v>
      </c>
      <c r="J10" s="203">
        <v>300</v>
      </c>
      <c r="K10" s="203">
        <v>0</v>
      </c>
      <c r="L10" s="203">
        <v>0</v>
      </c>
      <c r="M10" s="203">
        <v>0.6</v>
      </c>
      <c r="N10" s="203">
        <v>1145.777</v>
      </c>
      <c r="O10" s="203">
        <v>1038.8499999999999</v>
      </c>
      <c r="P10" s="203">
        <v>846.91200000000003</v>
      </c>
      <c r="Q10" s="203">
        <v>1643.066</v>
      </c>
      <c r="R10" s="203">
        <v>1340.1779999999999</v>
      </c>
      <c r="S10" s="203">
        <v>1336.7170000000001</v>
      </c>
      <c r="T10" s="203">
        <v>1145.777</v>
      </c>
      <c r="U10" s="203">
        <v>1055.8499999999999</v>
      </c>
      <c r="V10" s="203">
        <v>1161.912</v>
      </c>
      <c r="W10" s="204">
        <v>1658.066</v>
      </c>
      <c r="X10" s="203">
        <v>1340.1779999999999</v>
      </c>
      <c r="Y10" s="204">
        <v>1337.317</v>
      </c>
      <c r="Z10" s="84"/>
    </row>
    <row r="11" spans="1:29" ht="24.6" customHeight="1" x14ac:dyDescent="0.2">
      <c r="A11" s="87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4"/>
      <c r="X11" s="203"/>
      <c r="Y11" s="204"/>
      <c r="Z11" s="84"/>
    </row>
    <row r="12" spans="1:29" ht="24.6" customHeight="1" x14ac:dyDescent="0.2">
      <c r="A12" s="88" t="s">
        <v>39</v>
      </c>
      <c r="B12" s="201">
        <v>0</v>
      </c>
      <c r="C12" s="201">
        <v>17</v>
      </c>
      <c r="D12" s="201">
        <v>46.877830000000003</v>
      </c>
      <c r="E12" s="201">
        <v>106.29600000000001</v>
      </c>
      <c r="F12" s="201">
        <v>172.54838000000001</v>
      </c>
      <c r="G12" s="201">
        <v>18.78</v>
      </c>
      <c r="H12" s="201">
        <v>2510.616</v>
      </c>
      <c r="I12" s="201">
        <v>2736.8389999999999</v>
      </c>
      <c r="J12" s="201">
        <v>2753.7979999999998</v>
      </c>
      <c r="K12" s="201">
        <v>4197.3360000000002</v>
      </c>
      <c r="L12" s="201">
        <v>6619.8670000000002</v>
      </c>
      <c r="M12" s="201">
        <v>5364.2129999999997</v>
      </c>
      <c r="N12" s="201">
        <v>4481.6559999999999</v>
      </c>
      <c r="O12" s="201">
        <v>4342.5920000000006</v>
      </c>
      <c r="P12" s="201">
        <v>3326.5</v>
      </c>
      <c r="Q12" s="201">
        <v>5558.19</v>
      </c>
      <c r="R12" s="201">
        <v>6054.0820000000003</v>
      </c>
      <c r="S12" s="201">
        <v>4814.4250000000002</v>
      </c>
      <c r="T12" s="201">
        <v>6992.2719999999999</v>
      </c>
      <c r="U12" s="201">
        <v>7096.4310000000005</v>
      </c>
      <c r="V12" s="201">
        <v>6127.1758300000001</v>
      </c>
      <c r="W12" s="202">
        <v>9861.8220000000001</v>
      </c>
      <c r="X12" s="201">
        <v>12846.497380000001</v>
      </c>
      <c r="Y12" s="202">
        <v>10197.418</v>
      </c>
      <c r="Z12" s="84"/>
    </row>
    <row r="13" spans="1:29" ht="24.6" customHeight="1" x14ac:dyDescent="0.2">
      <c r="A13" s="89" t="s">
        <v>40</v>
      </c>
      <c r="B13" s="203">
        <v>0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  <c r="H13" s="203">
        <v>1605.4469999999999</v>
      </c>
      <c r="I13" s="203">
        <v>1894.0609999999999</v>
      </c>
      <c r="J13" s="203">
        <v>1609.634</v>
      </c>
      <c r="K13" s="203">
        <v>2944.491</v>
      </c>
      <c r="L13" s="203">
        <v>4944.5640000000003</v>
      </c>
      <c r="M13" s="203">
        <v>3162.527</v>
      </c>
      <c r="N13" s="203">
        <v>0</v>
      </c>
      <c r="O13" s="203">
        <v>0</v>
      </c>
      <c r="P13" s="203">
        <v>0</v>
      </c>
      <c r="Q13" s="203">
        <v>0</v>
      </c>
      <c r="R13" s="203">
        <v>0</v>
      </c>
      <c r="S13" s="203">
        <v>0</v>
      </c>
      <c r="T13" s="203">
        <v>1605.4469999999999</v>
      </c>
      <c r="U13" s="203">
        <v>1894.0609999999999</v>
      </c>
      <c r="V13" s="203">
        <v>1609.634</v>
      </c>
      <c r="W13" s="204">
        <v>2944.491</v>
      </c>
      <c r="X13" s="203">
        <v>4944.5640000000003</v>
      </c>
      <c r="Y13" s="204">
        <v>3162.527</v>
      </c>
      <c r="Z13" s="84"/>
      <c r="AA13" s="84"/>
      <c r="AB13" s="84"/>
      <c r="AC13" s="84"/>
    </row>
    <row r="14" spans="1:29" ht="24.6" customHeight="1" x14ac:dyDescent="0.2">
      <c r="A14" s="89" t="s">
        <v>41</v>
      </c>
      <c r="B14" s="203">
        <v>0</v>
      </c>
      <c r="C14" s="203">
        <v>17</v>
      </c>
      <c r="D14" s="203">
        <v>46.877830000000003</v>
      </c>
      <c r="E14" s="203">
        <v>106.29600000000001</v>
      </c>
      <c r="F14" s="203">
        <v>172.54838000000001</v>
      </c>
      <c r="G14" s="203">
        <v>18.78</v>
      </c>
      <c r="H14" s="203">
        <v>895.16899999999998</v>
      </c>
      <c r="I14" s="203">
        <v>842.77800000000002</v>
      </c>
      <c r="J14" s="203">
        <v>1144.164</v>
      </c>
      <c r="K14" s="203">
        <v>1252.845</v>
      </c>
      <c r="L14" s="203">
        <v>1655.3030000000001</v>
      </c>
      <c r="M14" s="203">
        <v>2200.6860000000001</v>
      </c>
      <c r="N14" s="203">
        <v>2779.5230000000001</v>
      </c>
      <c r="O14" s="203">
        <v>2654.5929999999998</v>
      </c>
      <c r="P14" s="203">
        <v>2127.9699999999998</v>
      </c>
      <c r="Q14" s="203">
        <v>3449.9679999999998</v>
      </c>
      <c r="R14" s="203">
        <v>3716.4259999999999</v>
      </c>
      <c r="S14" s="203">
        <v>2949.462</v>
      </c>
      <c r="T14" s="203">
        <v>3674.692</v>
      </c>
      <c r="U14" s="203">
        <v>3514.3710000000001</v>
      </c>
      <c r="V14" s="203">
        <v>3319.0118299999995</v>
      </c>
      <c r="W14" s="204">
        <v>4809.1090000000004</v>
      </c>
      <c r="X14" s="203">
        <v>5544.2773799999995</v>
      </c>
      <c r="Y14" s="204">
        <v>5168.9279999999999</v>
      </c>
      <c r="Z14" s="84"/>
      <c r="AA14" s="84"/>
      <c r="AB14" s="84"/>
      <c r="AC14" s="84"/>
    </row>
    <row r="15" spans="1:29" ht="24.6" customHeight="1" x14ac:dyDescent="0.2">
      <c r="A15" s="89" t="s">
        <v>38</v>
      </c>
      <c r="B15" s="203">
        <v>0</v>
      </c>
      <c r="C15" s="203">
        <v>0</v>
      </c>
      <c r="D15" s="203">
        <v>0</v>
      </c>
      <c r="E15" s="203">
        <v>0</v>
      </c>
      <c r="F15" s="203">
        <v>0</v>
      </c>
      <c r="G15" s="203">
        <v>0</v>
      </c>
      <c r="H15" s="203">
        <v>10</v>
      </c>
      <c r="I15" s="203">
        <v>0</v>
      </c>
      <c r="J15" s="203">
        <v>0</v>
      </c>
      <c r="K15" s="203">
        <v>0</v>
      </c>
      <c r="L15" s="203">
        <v>20</v>
      </c>
      <c r="M15" s="203">
        <v>1</v>
      </c>
      <c r="N15" s="203">
        <v>1702.133</v>
      </c>
      <c r="O15" s="203">
        <v>1687.9990000000003</v>
      </c>
      <c r="P15" s="203">
        <v>1198.53</v>
      </c>
      <c r="Q15" s="203">
        <v>2108.2219999999998</v>
      </c>
      <c r="R15" s="203">
        <v>2337.6559999999999</v>
      </c>
      <c r="S15" s="203">
        <v>1864.963</v>
      </c>
      <c r="T15" s="203">
        <v>1712.133</v>
      </c>
      <c r="U15" s="203">
        <v>1687.9990000000003</v>
      </c>
      <c r="V15" s="203">
        <v>1198.53</v>
      </c>
      <c r="W15" s="204">
        <v>2108.2219999999998</v>
      </c>
      <c r="X15" s="203">
        <v>2357.6559999999999</v>
      </c>
      <c r="Y15" s="204">
        <v>1865.963</v>
      </c>
      <c r="Z15" s="84"/>
      <c r="AA15" s="84"/>
      <c r="AB15" s="84"/>
      <c r="AC15" s="84"/>
    </row>
    <row r="16" spans="1:29" ht="24.6" customHeight="1" x14ac:dyDescent="0.2">
      <c r="A16" s="90" t="s">
        <v>13</v>
      </c>
      <c r="B16" s="205">
        <v>760.62733000000003</v>
      </c>
      <c r="C16" s="205">
        <v>771.64263000000005</v>
      </c>
      <c r="D16" s="205">
        <v>1118.8816199999999</v>
      </c>
      <c r="E16" s="205">
        <v>1600.348</v>
      </c>
      <c r="F16" s="205">
        <v>2073.6296400000001</v>
      </c>
      <c r="G16" s="205">
        <v>2885.759</v>
      </c>
      <c r="H16" s="205">
        <v>49599.677000000003</v>
      </c>
      <c r="I16" s="205">
        <v>54714.399999999994</v>
      </c>
      <c r="J16" s="205">
        <v>64222.322</v>
      </c>
      <c r="K16" s="205">
        <v>65245.156999999999</v>
      </c>
      <c r="L16" s="205">
        <v>77653.868999999992</v>
      </c>
      <c r="M16" s="205">
        <v>99187.948000000004</v>
      </c>
      <c r="N16" s="205">
        <v>29689.367000000002</v>
      </c>
      <c r="O16" s="205">
        <v>30736.208000000002</v>
      </c>
      <c r="P16" s="205">
        <v>34184.621800000001</v>
      </c>
      <c r="Q16" s="205">
        <v>38116.400999999998</v>
      </c>
      <c r="R16" s="205">
        <v>41284.707000000002</v>
      </c>
      <c r="S16" s="205">
        <v>38102.163</v>
      </c>
      <c r="T16" s="205">
        <v>80049.671329999997</v>
      </c>
      <c r="U16" s="205">
        <v>86222.250629999995</v>
      </c>
      <c r="V16" s="205">
        <v>99525.825420000008</v>
      </c>
      <c r="W16" s="206">
        <v>104961.906</v>
      </c>
      <c r="X16" s="205">
        <v>121012.20564</v>
      </c>
      <c r="Y16" s="206">
        <v>140175.87</v>
      </c>
      <c r="Z16" s="84"/>
    </row>
    <row r="17" spans="2:25" x14ac:dyDescent="0.2">
      <c r="W17" s="91"/>
      <c r="X17" s="91"/>
      <c r="Y17" s="91"/>
    </row>
    <row r="18" spans="2:25" x14ac:dyDescent="0.2"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</row>
    <row r="20" spans="2:25" x14ac:dyDescent="0.2"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</row>
  </sheetData>
  <mergeCells count="5">
    <mergeCell ref="A1:Y1"/>
    <mergeCell ref="B3:G3"/>
    <mergeCell ref="H3:M3"/>
    <mergeCell ref="N3:S3"/>
    <mergeCell ref="T3:Y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49D5-3429-49C5-AF13-A2FE2F68AAFF}">
  <dimension ref="A1:Z27"/>
  <sheetViews>
    <sheetView zoomScaleNormal="100" workbookViewId="0">
      <selection activeCell="F2" sqref="F1:F1048576"/>
    </sheetView>
  </sheetViews>
  <sheetFormatPr defaultColWidth="9.140625" defaultRowHeight="12" x14ac:dyDescent="0.2"/>
  <cols>
    <col min="1" max="1" width="17.85546875" style="93" customWidth="1"/>
    <col min="2" max="23" width="9.28515625" style="93" customWidth="1"/>
    <col min="24" max="264" width="9.140625" style="93"/>
    <col min="265" max="265" width="17.85546875" style="93" customWidth="1"/>
    <col min="266" max="280" width="9.28515625" style="93" customWidth="1"/>
    <col min="281" max="520" width="9.140625" style="93"/>
    <col min="521" max="521" width="17.85546875" style="93" customWidth="1"/>
    <col min="522" max="536" width="9.28515625" style="93" customWidth="1"/>
    <col min="537" max="776" width="9.140625" style="93"/>
    <col min="777" max="777" width="17.85546875" style="93" customWidth="1"/>
    <col min="778" max="792" width="9.28515625" style="93" customWidth="1"/>
    <col min="793" max="1032" width="9.140625" style="93"/>
    <col min="1033" max="1033" width="17.85546875" style="93" customWidth="1"/>
    <col min="1034" max="1048" width="9.28515625" style="93" customWidth="1"/>
    <col min="1049" max="1288" width="9.140625" style="93"/>
    <col min="1289" max="1289" width="17.85546875" style="93" customWidth="1"/>
    <col min="1290" max="1304" width="9.28515625" style="93" customWidth="1"/>
    <col min="1305" max="1544" width="9.140625" style="93"/>
    <col min="1545" max="1545" width="17.85546875" style="93" customWidth="1"/>
    <col min="1546" max="1560" width="9.28515625" style="93" customWidth="1"/>
    <col min="1561" max="1800" width="9.140625" style="93"/>
    <col min="1801" max="1801" width="17.85546875" style="93" customWidth="1"/>
    <col min="1802" max="1816" width="9.28515625" style="93" customWidth="1"/>
    <col min="1817" max="2056" width="9.140625" style="93"/>
    <col min="2057" max="2057" width="17.85546875" style="93" customWidth="1"/>
    <col min="2058" max="2072" width="9.28515625" style="93" customWidth="1"/>
    <col min="2073" max="2312" width="9.140625" style="93"/>
    <col min="2313" max="2313" width="17.85546875" style="93" customWidth="1"/>
    <col min="2314" max="2328" width="9.28515625" style="93" customWidth="1"/>
    <col min="2329" max="2568" width="9.140625" style="93"/>
    <col min="2569" max="2569" width="17.85546875" style="93" customWidth="1"/>
    <col min="2570" max="2584" width="9.28515625" style="93" customWidth="1"/>
    <col min="2585" max="2824" width="9.140625" style="93"/>
    <col min="2825" max="2825" width="17.85546875" style="93" customWidth="1"/>
    <col min="2826" max="2840" width="9.28515625" style="93" customWidth="1"/>
    <col min="2841" max="3080" width="9.140625" style="93"/>
    <col min="3081" max="3081" width="17.85546875" style="93" customWidth="1"/>
    <col min="3082" max="3096" width="9.28515625" style="93" customWidth="1"/>
    <col min="3097" max="3336" width="9.140625" style="93"/>
    <col min="3337" max="3337" width="17.85546875" style="93" customWidth="1"/>
    <col min="3338" max="3352" width="9.28515625" style="93" customWidth="1"/>
    <col min="3353" max="3592" width="9.140625" style="93"/>
    <col min="3593" max="3593" width="17.85546875" style="93" customWidth="1"/>
    <col min="3594" max="3608" width="9.28515625" style="93" customWidth="1"/>
    <col min="3609" max="3848" width="9.140625" style="93"/>
    <col min="3849" max="3849" width="17.85546875" style="93" customWidth="1"/>
    <col min="3850" max="3864" width="9.28515625" style="93" customWidth="1"/>
    <col min="3865" max="4104" width="9.140625" style="93"/>
    <col min="4105" max="4105" width="17.85546875" style="93" customWidth="1"/>
    <col min="4106" max="4120" width="9.28515625" style="93" customWidth="1"/>
    <col min="4121" max="4360" width="9.140625" style="93"/>
    <col min="4361" max="4361" width="17.85546875" style="93" customWidth="1"/>
    <col min="4362" max="4376" width="9.28515625" style="93" customWidth="1"/>
    <col min="4377" max="4616" width="9.140625" style="93"/>
    <col min="4617" max="4617" width="17.85546875" style="93" customWidth="1"/>
    <col min="4618" max="4632" width="9.28515625" style="93" customWidth="1"/>
    <col min="4633" max="4872" width="9.140625" style="93"/>
    <col min="4873" max="4873" width="17.85546875" style="93" customWidth="1"/>
    <col min="4874" max="4888" width="9.28515625" style="93" customWidth="1"/>
    <col min="4889" max="5128" width="9.140625" style="93"/>
    <col min="5129" max="5129" width="17.85546875" style="93" customWidth="1"/>
    <col min="5130" max="5144" width="9.28515625" style="93" customWidth="1"/>
    <col min="5145" max="5384" width="9.140625" style="93"/>
    <col min="5385" max="5385" width="17.85546875" style="93" customWidth="1"/>
    <col min="5386" max="5400" width="9.28515625" style="93" customWidth="1"/>
    <col min="5401" max="5640" width="9.140625" style="93"/>
    <col min="5641" max="5641" width="17.85546875" style="93" customWidth="1"/>
    <col min="5642" max="5656" width="9.28515625" style="93" customWidth="1"/>
    <col min="5657" max="5896" width="9.140625" style="93"/>
    <col min="5897" max="5897" width="17.85546875" style="93" customWidth="1"/>
    <col min="5898" max="5912" width="9.28515625" style="93" customWidth="1"/>
    <col min="5913" max="6152" width="9.140625" style="93"/>
    <col min="6153" max="6153" width="17.85546875" style="93" customWidth="1"/>
    <col min="6154" max="6168" width="9.28515625" style="93" customWidth="1"/>
    <col min="6169" max="6408" width="9.140625" style="93"/>
    <col min="6409" max="6409" width="17.85546875" style="93" customWidth="1"/>
    <col min="6410" max="6424" width="9.28515625" style="93" customWidth="1"/>
    <col min="6425" max="6664" width="9.140625" style="93"/>
    <col min="6665" max="6665" width="17.85546875" style="93" customWidth="1"/>
    <col min="6666" max="6680" width="9.28515625" style="93" customWidth="1"/>
    <col min="6681" max="6920" width="9.140625" style="93"/>
    <col min="6921" max="6921" width="17.85546875" style="93" customWidth="1"/>
    <col min="6922" max="6936" width="9.28515625" style="93" customWidth="1"/>
    <col min="6937" max="7176" width="9.140625" style="93"/>
    <col min="7177" max="7177" width="17.85546875" style="93" customWidth="1"/>
    <col min="7178" max="7192" width="9.28515625" style="93" customWidth="1"/>
    <col min="7193" max="7432" width="9.140625" style="93"/>
    <col min="7433" max="7433" width="17.85546875" style="93" customWidth="1"/>
    <col min="7434" max="7448" width="9.28515625" style="93" customWidth="1"/>
    <col min="7449" max="7688" width="9.140625" style="93"/>
    <col min="7689" max="7689" width="17.85546875" style="93" customWidth="1"/>
    <col min="7690" max="7704" width="9.28515625" style="93" customWidth="1"/>
    <col min="7705" max="7944" width="9.140625" style="93"/>
    <col min="7945" max="7945" width="17.85546875" style="93" customWidth="1"/>
    <col min="7946" max="7960" width="9.28515625" style="93" customWidth="1"/>
    <col min="7961" max="8200" width="9.140625" style="93"/>
    <col min="8201" max="8201" width="17.85546875" style="93" customWidth="1"/>
    <col min="8202" max="8216" width="9.28515625" style="93" customWidth="1"/>
    <col min="8217" max="8456" width="9.140625" style="93"/>
    <col min="8457" max="8457" width="17.85546875" style="93" customWidth="1"/>
    <col min="8458" max="8472" width="9.28515625" style="93" customWidth="1"/>
    <col min="8473" max="8712" width="9.140625" style="93"/>
    <col min="8713" max="8713" width="17.85546875" style="93" customWidth="1"/>
    <col min="8714" max="8728" width="9.28515625" style="93" customWidth="1"/>
    <col min="8729" max="8968" width="9.140625" style="93"/>
    <col min="8969" max="8969" width="17.85546875" style="93" customWidth="1"/>
    <col min="8970" max="8984" width="9.28515625" style="93" customWidth="1"/>
    <col min="8985" max="9224" width="9.140625" style="93"/>
    <col min="9225" max="9225" width="17.85546875" style="93" customWidth="1"/>
    <col min="9226" max="9240" width="9.28515625" style="93" customWidth="1"/>
    <col min="9241" max="9480" width="9.140625" style="93"/>
    <col min="9481" max="9481" width="17.85546875" style="93" customWidth="1"/>
    <col min="9482" max="9496" width="9.28515625" style="93" customWidth="1"/>
    <col min="9497" max="9736" width="9.140625" style="93"/>
    <col min="9737" max="9737" width="17.85546875" style="93" customWidth="1"/>
    <col min="9738" max="9752" width="9.28515625" style="93" customWidth="1"/>
    <col min="9753" max="9992" width="9.140625" style="93"/>
    <col min="9993" max="9993" width="17.85546875" style="93" customWidth="1"/>
    <col min="9994" max="10008" width="9.28515625" style="93" customWidth="1"/>
    <col min="10009" max="10248" width="9.140625" style="93"/>
    <col min="10249" max="10249" width="17.85546875" style="93" customWidth="1"/>
    <col min="10250" max="10264" width="9.28515625" style="93" customWidth="1"/>
    <col min="10265" max="10504" width="9.140625" style="93"/>
    <col min="10505" max="10505" width="17.85546875" style="93" customWidth="1"/>
    <col min="10506" max="10520" width="9.28515625" style="93" customWidth="1"/>
    <col min="10521" max="10760" width="9.140625" style="93"/>
    <col min="10761" max="10761" width="17.85546875" style="93" customWidth="1"/>
    <col min="10762" max="10776" width="9.28515625" style="93" customWidth="1"/>
    <col min="10777" max="11016" width="9.140625" style="93"/>
    <col min="11017" max="11017" width="17.85546875" style="93" customWidth="1"/>
    <col min="11018" max="11032" width="9.28515625" style="93" customWidth="1"/>
    <col min="11033" max="11272" width="9.140625" style="93"/>
    <col min="11273" max="11273" width="17.85546875" style="93" customWidth="1"/>
    <col min="11274" max="11288" width="9.28515625" style="93" customWidth="1"/>
    <col min="11289" max="11528" width="9.140625" style="93"/>
    <col min="11529" max="11529" width="17.85546875" style="93" customWidth="1"/>
    <col min="11530" max="11544" width="9.28515625" style="93" customWidth="1"/>
    <col min="11545" max="11784" width="9.140625" style="93"/>
    <col min="11785" max="11785" width="17.85546875" style="93" customWidth="1"/>
    <col min="11786" max="11800" width="9.28515625" style="93" customWidth="1"/>
    <col min="11801" max="12040" width="9.140625" style="93"/>
    <col min="12041" max="12041" width="17.85546875" style="93" customWidth="1"/>
    <col min="12042" max="12056" width="9.28515625" style="93" customWidth="1"/>
    <col min="12057" max="12296" width="9.140625" style="93"/>
    <col min="12297" max="12297" width="17.85546875" style="93" customWidth="1"/>
    <col min="12298" max="12312" width="9.28515625" style="93" customWidth="1"/>
    <col min="12313" max="12552" width="9.140625" style="93"/>
    <col min="12553" max="12553" width="17.85546875" style="93" customWidth="1"/>
    <col min="12554" max="12568" width="9.28515625" style="93" customWidth="1"/>
    <col min="12569" max="12808" width="9.140625" style="93"/>
    <col min="12809" max="12809" width="17.85546875" style="93" customWidth="1"/>
    <col min="12810" max="12824" width="9.28515625" style="93" customWidth="1"/>
    <col min="12825" max="13064" width="9.140625" style="93"/>
    <col min="13065" max="13065" width="17.85546875" style="93" customWidth="1"/>
    <col min="13066" max="13080" width="9.28515625" style="93" customWidth="1"/>
    <col min="13081" max="13320" width="9.140625" style="93"/>
    <col min="13321" max="13321" width="17.85546875" style="93" customWidth="1"/>
    <col min="13322" max="13336" width="9.28515625" style="93" customWidth="1"/>
    <col min="13337" max="13576" width="9.140625" style="93"/>
    <col min="13577" max="13577" width="17.85546875" style="93" customWidth="1"/>
    <col min="13578" max="13592" width="9.28515625" style="93" customWidth="1"/>
    <col min="13593" max="13832" width="9.140625" style="93"/>
    <col min="13833" max="13833" width="17.85546875" style="93" customWidth="1"/>
    <col min="13834" max="13848" width="9.28515625" style="93" customWidth="1"/>
    <col min="13849" max="14088" width="9.140625" style="93"/>
    <col min="14089" max="14089" width="17.85546875" style="93" customWidth="1"/>
    <col min="14090" max="14104" width="9.28515625" style="93" customWidth="1"/>
    <col min="14105" max="14344" width="9.140625" style="93"/>
    <col min="14345" max="14345" width="17.85546875" style="93" customWidth="1"/>
    <col min="14346" max="14360" width="9.28515625" style="93" customWidth="1"/>
    <col min="14361" max="14600" width="9.140625" style="93"/>
    <col min="14601" max="14601" width="17.85546875" style="93" customWidth="1"/>
    <col min="14602" max="14616" width="9.28515625" style="93" customWidth="1"/>
    <col min="14617" max="14856" width="9.140625" style="93"/>
    <col min="14857" max="14857" width="17.85546875" style="93" customWidth="1"/>
    <col min="14858" max="14872" width="9.28515625" style="93" customWidth="1"/>
    <col min="14873" max="15112" width="9.140625" style="93"/>
    <col min="15113" max="15113" width="17.85546875" style="93" customWidth="1"/>
    <col min="15114" max="15128" width="9.28515625" style="93" customWidth="1"/>
    <col min="15129" max="15368" width="9.140625" style="93"/>
    <col min="15369" max="15369" width="17.85546875" style="93" customWidth="1"/>
    <col min="15370" max="15384" width="9.28515625" style="93" customWidth="1"/>
    <col min="15385" max="15624" width="9.140625" style="93"/>
    <col min="15625" max="15625" width="17.85546875" style="93" customWidth="1"/>
    <col min="15626" max="15640" width="9.28515625" style="93" customWidth="1"/>
    <col min="15641" max="15880" width="9.140625" style="93"/>
    <col min="15881" max="15881" width="17.85546875" style="93" customWidth="1"/>
    <col min="15882" max="15896" width="9.28515625" style="93" customWidth="1"/>
    <col min="15897" max="16136" width="9.140625" style="93"/>
    <col min="16137" max="16137" width="17.85546875" style="93" customWidth="1"/>
    <col min="16138" max="16152" width="9.28515625" style="93" customWidth="1"/>
    <col min="16153" max="16384" width="9.140625" style="93"/>
  </cols>
  <sheetData>
    <row r="1" spans="1:26" x14ac:dyDescent="0.2">
      <c r="A1" s="170" t="s">
        <v>42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92"/>
    </row>
    <row r="2" spans="1:26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X2" s="94"/>
      <c r="Y2" s="94" t="s">
        <v>43</v>
      </c>
    </row>
    <row r="3" spans="1:26" s="96" customFormat="1" ht="28.5" customHeight="1" x14ac:dyDescent="0.2">
      <c r="A3" s="95"/>
      <c r="B3" s="171" t="s">
        <v>10</v>
      </c>
      <c r="C3" s="172"/>
      <c r="D3" s="172"/>
      <c r="E3" s="172"/>
      <c r="F3" s="172"/>
      <c r="G3" s="173"/>
      <c r="H3" s="171" t="s">
        <v>11</v>
      </c>
      <c r="I3" s="172"/>
      <c r="J3" s="172"/>
      <c r="K3" s="172"/>
      <c r="L3" s="172"/>
      <c r="M3" s="173"/>
      <c r="N3" s="171" t="s">
        <v>12</v>
      </c>
      <c r="O3" s="172"/>
      <c r="P3" s="172"/>
      <c r="Q3" s="172"/>
      <c r="R3" s="172"/>
      <c r="S3" s="172"/>
      <c r="T3" s="174" t="s">
        <v>13</v>
      </c>
      <c r="U3" s="175"/>
      <c r="V3" s="175"/>
      <c r="W3" s="175"/>
      <c r="X3" s="175"/>
      <c r="Y3" s="176"/>
    </row>
    <row r="4" spans="1:26" s="96" customFormat="1" ht="20.100000000000001" customHeight="1" x14ac:dyDescent="0.2">
      <c r="B4" s="97">
        <v>2019</v>
      </c>
      <c r="C4" s="98">
        <v>2020</v>
      </c>
      <c r="D4" s="98">
        <v>2021</v>
      </c>
      <c r="E4" s="98">
        <v>2022</v>
      </c>
      <c r="F4" s="98">
        <v>2023</v>
      </c>
      <c r="G4" s="98">
        <v>2024</v>
      </c>
      <c r="H4" s="97">
        <v>2019</v>
      </c>
      <c r="I4" s="98">
        <v>2020</v>
      </c>
      <c r="J4" s="98">
        <v>2021</v>
      </c>
      <c r="K4" s="98">
        <v>2022</v>
      </c>
      <c r="L4" s="98">
        <v>2023</v>
      </c>
      <c r="M4" s="156">
        <v>2024</v>
      </c>
      <c r="N4" s="99">
        <v>2019</v>
      </c>
      <c r="O4" s="100">
        <v>2020</v>
      </c>
      <c r="P4" s="100">
        <v>2021</v>
      </c>
      <c r="Q4" s="100">
        <v>2022</v>
      </c>
      <c r="R4" s="100">
        <v>2023</v>
      </c>
      <c r="S4" s="100">
        <v>2024</v>
      </c>
      <c r="T4" s="101">
        <v>2019</v>
      </c>
      <c r="U4" s="102">
        <v>2020</v>
      </c>
      <c r="V4" s="102">
        <v>2021</v>
      </c>
      <c r="W4" s="102">
        <v>2022</v>
      </c>
      <c r="X4" s="157">
        <v>2023</v>
      </c>
      <c r="Y4" s="158">
        <v>2024</v>
      </c>
    </row>
    <row r="5" spans="1:26" ht="5.0999999999999996" customHeight="1" x14ac:dyDescent="0.2">
      <c r="B5" s="101"/>
      <c r="C5" s="102"/>
      <c r="D5" s="159"/>
      <c r="E5" s="102"/>
      <c r="F5" s="102"/>
      <c r="G5" s="102"/>
      <c r="H5" s="101"/>
      <c r="I5" s="102"/>
      <c r="J5" s="102"/>
      <c r="K5" s="102"/>
      <c r="L5" s="102"/>
      <c r="M5" s="160"/>
      <c r="N5" s="101"/>
      <c r="O5" s="102"/>
      <c r="P5" s="102"/>
      <c r="Q5" s="102"/>
      <c r="R5" s="102"/>
      <c r="S5" s="160"/>
      <c r="T5" s="161"/>
      <c r="U5" s="162"/>
      <c r="V5" s="163"/>
      <c r="W5" s="163"/>
      <c r="X5" s="164"/>
      <c r="Y5" s="165"/>
    </row>
    <row r="6" spans="1:26" s="94" customFormat="1" ht="15.95" customHeight="1" x14ac:dyDescent="0.2">
      <c r="A6" s="103" t="s">
        <v>44</v>
      </c>
      <c r="B6" s="104">
        <f>B7+B8</f>
        <v>12</v>
      </c>
      <c r="C6" s="105">
        <f>C7+C8</f>
        <v>27</v>
      </c>
      <c r="D6" s="105">
        <f t="shared" ref="D6:S6" si="0">D7+D8</f>
        <v>29</v>
      </c>
      <c r="E6" s="105">
        <f t="shared" si="0"/>
        <v>34</v>
      </c>
      <c r="F6" s="105">
        <f t="shared" si="0"/>
        <v>36</v>
      </c>
      <c r="G6" s="105">
        <f t="shared" si="0"/>
        <v>64</v>
      </c>
      <c r="H6" s="104">
        <f t="shared" si="0"/>
        <v>872</v>
      </c>
      <c r="I6" s="105">
        <f t="shared" si="0"/>
        <v>1049</v>
      </c>
      <c r="J6" s="105">
        <f t="shared" si="0"/>
        <v>1032</v>
      </c>
      <c r="K6" s="105">
        <f t="shared" si="0"/>
        <v>1199</v>
      </c>
      <c r="L6" s="105">
        <f t="shared" si="0"/>
        <v>1235</v>
      </c>
      <c r="M6" s="105">
        <f t="shared" si="0"/>
        <v>1289</v>
      </c>
      <c r="N6" s="104">
        <f>N7+N8</f>
        <v>148</v>
      </c>
      <c r="O6" s="105">
        <f>O7+O8</f>
        <v>170</v>
      </c>
      <c r="P6" s="105">
        <f t="shared" si="0"/>
        <v>218</v>
      </c>
      <c r="Q6" s="105">
        <f t="shared" si="0"/>
        <v>208</v>
      </c>
      <c r="R6" s="105">
        <f t="shared" si="0"/>
        <v>230</v>
      </c>
      <c r="S6" s="166">
        <f t="shared" si="0"/>
        <v>259</v>
      </c>
      <c r="T6" s="104">
        <f t="shared" ref="T6:Y14" si="1">N6+H6+B6</f>
        <v>1032</v>
      </c>
      <c r="U6" s="105">
        <f t="shared" si="1"/>
        <v>1246</v>
      </c>
      <c r="V6" s="105">
        <f t="shared" si="1"/>
        <v>1279</v>
      </c>
      <c r="W6" s="105">
        <f t="shared" si="1"/>
        <v>1441</v>
      </c>
      <c r="X6" s="105">
        <f t="shared" si="1"/>
        <v>1501</v>
      </c>
      <c r="Y6" s="166">
        <f t="shared" si="1"/>
        <v>1612</v>
      </c>
    </row>
    <row r="7" spans="1:26" ht="15.95" customHeight="1" x14ac:dyDescent="0.2">
      <c r="A7" s="106" t="s">
        <v>45</v>
      </c>
      <c r="B7" s="107">
        <f>'[2]Full_Part Time'!EN4</f>
        <v>11</v>
      </c>
      <c r="C7" s="108">
        <f>'[2]Full_Part Time'!DX4</f>
        <v>20</v>
      </c>
      <c r="D7" s="108">
        <f>'[2]Full_Part Time'!DB4</f>
        <v>20</v>
      </c>
      <c r="E7" s="108">
        <f>'[2]Full_Part Time'!CA4</f>
        <v>22</v>
      </c>
      <c r="F7" s="108">
        <f>'[2]Full_Part Time'!BA4</f>
        <v>28</v>
      </c>
      <c r="G7" s="108">
        <f>'[2]Full_Part Time'!Z4</f>
        <v>49</v>
      </c>
      <c r="H7" s="107">
        <v>655</v>
      </c>
      <c r="I7" s="108">
        <v>818</v>
      </c>
      <c r="J7" s="108">
        <v>786</v>
      </c>
      <c r="K7" s="108">
        <v>909</v>
      </c>
      <c r="L7" s="108">
        <v>921</v>
      </c>
      <c r="M7" s="167">
        <v>970</v>
      </c>
      <c r="N7" s="107">
        <f>'[2]Full_Part Time'!EO4</f>
        <v>96</v>
      </c>
      <c r="O7" s="108">
        <f>'[2]Full_Part Time'!DY4</f>
        <v>114</v>
      </c>
      <c r="P7" s="108">
        <f>'[2]Full_Part Time'!DC4</f>
        <v>150</v>
      </c>
      <c r="Q7" s="108">
        <f>'[2]Full_Part Time'!CB4</f>
        <v>124</v>
      </c>
      <c r="R7" s="108">
        <f>'[2]Full_Part Time'!BB4</f>
        <v>134</v>
      </c>
      <c r="S7" s="167">
        <f>'[2]Full_Part Time'!AA4</f>
        <v>161</v>
      </c>
      <c r="T7" s="107">
        <f t="shared" si="1"/>
        <v>762</v>
      </c>
      <c r="U7" s="108">
        <f t="shared" si="1"/>
        <v>952</v>
      </c>
      <c r="V7" s="108">
        <f t="shared" si="1"/>
        <v>956</v>
      </c>
      <c r="W7" s="108">
        <f t="shared" si="1"/>
        <v>1055</v>
      </c>
      <c r="X7" s="108">
        <f t="shared" si="1"/>
        <v>1083</v>
      </c>
      <c r="Y7" s="167">
        <f t="shared" si="1"/>
        <v>1180</v>
      </c>
    </row>
    <row r="8" spans="1:26" ht="15.95" customHeight="1" x14ac:dyDescent="0.2">
      <c r="A8" s="106" t="s">
        <v>46</v>
      </c>
      <c r="B8" s="107">
        <f>'[2]Full_Part Time'!EN5</f>
        <v>1</v>
      </c>
      <c r="C8" s="108">
        <f>'[2]Full_Part Time'!DX5</f>
        <v>7</v>
      </c>
      <c r="D8" s="108">
        <f>'[2]Full_Part Time'!DB5</f>
        <v>9</v>
      </c>
      <c r="E8" s="108">
        <f>'[2]Full_Part Time'!CA5</f>
        <v>12</v>
      </c>
      <c r="F8" s="108">
        <f>'[2]Full_Part Time'!BA5</f>
        <v>8</v>
      </c>
      <c r="G8" s="108">
        <f>'[2]Full_Part Time'!Z5</f>
        <v>15</v>
      </c>
      <c r="H8" s="107">
        <v>217</v>
      </c>
      <c r="I8" s="108">
        <v>231</v>
      </c>
      <c r="J8" s="108">
        <v>246</v>
      </c>
      <c r="K8" s="108">
        <v>290</v>
      </c>
      <c r="L8" s="108">
        <v>314</v>
      </c>
      <c r="M8" s="167">
        <v>319</v>
      </c>
      <c r="N8" s="107">
        <f>'[2]Full_Part Time'!EO5</f>
        <v>52</v>
      </c>
      <c r="O8" s="108">
        <f>'[2]Full_Part Time'!DY5</f>
        <v>56</v>
      </c>
      <c r="P8" s="108">
        <f>'[2]Full_Part Time'!DC5</f>
        <v>68</v>
      </c>
      <c r="Q8" s="108">
        <f>'[2]Full_Part Time'!CB5</f>
        <v>84</v>
      </c>
      <c r="R8" s="108">
        <f>'[2]Full_Part Time'!BB5</f>
        <v>96</v>
      </c>
      <c r="S8" s="167">
        <f>'[2]Full_Part Time'!AA5</f>
        <v>98</v>
      </c>
      <c r="T8" s="107">
        <f t="shared" si="1"/>
        <v>270</v>
      </c>
      <c r="U8" s="108">
        <f t="shared" si="1"/>
        <v>294</v>
      </c>
      <c r="V8" s="108">
        <f t="shared" si="1"/>
        <v>323</v>
      </c>
      <c r="W8" s="108">
        <f t="shared" si="1"/>
        <v>386</v>
      </c>
      <c r="X8" s="108">
        <f t="shared" si="1"/>
        <v>418</v>
      </c>
      <c r="Y8" s="167">
        <f t="shared" si="1"/>
        <v>432</v>
      </c>
    </row>
    <row r="9" spans="1:26" s="94" customFormat="1" ht="15.95" customHeight="1" x14ac:dyDescent="0.2">
      <c r="A9" s="103" t="s">
        <v>47</v>
      </c>
      <c r="B9" s="104">
        <f t="shared" ref="B9:S9" si="2">B10+B11</f>
        <v>21</v>
      </c>
      <c r="C9" s="109">
        <f t="shared" si="2"/>
        <v>28</v>
      </c>
      <c r="D9" s="109">
        <f t="shared" si="2"/>
        <v>21</v>
      </c>
      <c r="E9" s="109">
        <f t="shared" si="2"/>
        <v>27</v>
      </c>
      <c r="F9" s="109">
        <f t="shared" si="2"/>
        <v>44</v>
      </c>
      <c r="G9" s="109">
        <f t="shared" si="2"/>
        <v>32</v>
      </c>
      <c r="H9" s="104">
        <f t="shared" si="2"/>
        <v>257</v>
      </c>
      <c r="I9" s="105">
        <f t="shared" si="2"/>
        <v>320</v>
      </c>
      <c r="J9" s="105">
        <f t="shared" si="2"/>
        <v>342</v>
      </c>
      <c r="K9" s="105">
        <f t="shared" si="2"/>
        <v>329</v>
      </c>
      <c r="L9" s="105">
        <f t="shared" si="2"/>
        <v>400</v>
      </c>
      <c r="M9" s="105">
        <f t="shared" si="2"/>
        <v>575</v>
      </c>
      <c r="N9" s="110">
        <f t="shared" si="2"/>
        <v>1260</v>
      </c>
      <c r="O9" s="105">
        <f t="shared" si="2"/>
        <v>1278</v>
      </c>
      <c r="P9" s="105">
        <f t="shared" si="2"/>
        <v>1326</v>
      </c>
      <c r="Q9" s="105">
        <f t="shared" si="2"/>
        <v>1456</v>
      </c>
      <c r="R9" s="105">
        <f t="shared" si="2"/>
        <v>1507</v>
      </c>
      <c r="S9" s="166">
        <f t="shared" si="2"/>
        <v>1541</v>
      </c>
      <c r="T9" s="104">
        <f t="shared" si="1"/>
        <v>1538</v>
      </c>
      <c r="U9" s="105">
        <f t="shared" si="1"/>
        <v>1626</v>
      </c>
      <c r="V9" s="105">
        <f t="shared" si="1"/>
        <v>1689</v>
      </c>
      <c r="W9" s="105">
        <f t="shared" si="1"/>
        <v>1812</v>
      </c>
      <c r="X9" s="105">
        <f t="shared" si="1"/>
        <v>1951</v>
      </c>
      <c r="Y9" s="166">
        <f t="shared" si="1"/>
        <v>2148</v>
      </c>
    </row>
    <row r="10" spans="1:26" ht="15.95" customHeight="1" x14ac:dyDescent="0.2">
      <c r="A10" s="106" t="s">
        <v>45</v>
      </c>
      <c r="B10" s="107">
        <f>'[2]Full_Part Time'!EN7</f>
        <v>16</v>
      </c>
      <c r="C10" s="108">
        <f>'[2]Full_Part Time'!DX7</f>
        <v>15</v>
      </c>
      <c r="D10" s="108">
        <f>'[2]Full_Part Time'!DB7</f>
        <v>17</v>
      </c>
      <c r="E10" s="108">
        <f>'[2]Full_Part Time'!CA7</f>
        <v>20</v>
      </c>
      <c r="F10" s="108">
        <f>'[2]Full_Part Time'!BA7</f>
        <v>28</v>
      </c>
      <c r="G10" s="108">
        <f>'[2]Full_Part Time'!Z7</f>
        <v>23</v>
      </c>
      <c r="H10" s="107">
        <v>183</v>
      </c>
      <c r="I10" s="108">
        <v>233</v>
      </c>
      <c r="J10" s="108">
        <v>239</v>
      </c>
      <c r="K10" s="108">
        <v>241</v>
      </c>
      <c r="L10" s="108">
        <v>290</v>
      </c>
      <c r="M10" s="167">
        <v>428</v>
      </c>
      <c r="N10" s="107">
        <f>'[2]Full_Part Time'!EO7</f>
        <v>691</v>
      </c>
      <c r="O10" s="108">
        <f>'[2]Full_Part Time'!DY7</f>
        <v>696</v>
      </c>
      <c r="P10" s="108">
        <f>'[2]Full_Part Time'!DC7</f>
        <v>713</v>
      </c>
      <c r="Q10" s="108">
        <f>'[2]Full_Part Time'!CB7</f>
        <v>774</v>
      </c>
      <c r="R10" s="108">
        <f>'[2]Full_Part Time'!BB7</f>
        <v>772</v>
      </c>
      <c r="S10" s="167">
        <f>'[2]Full_Part Time'!AA7</f>
        <v>777</v>
      </c>
      <c r="T10" s="107">
        <f t="shared" si="1"/>
        <v>890</v>
      </c>
      <c r="U10" s="108">
        <f t="shared" si="1"/>
        <v>944</v>
      </c>
      <c r="V10" s="108">
        <f t="shared" si="1"/>
        <v>969</v>
      </c>
      <c r="W10" s="108">
        <f t="shared" si="1"/>
        <v>1035</v>
      </c>
      <c r="X10" s="108">
        <f t="shared" si="1"/>
        <v>1090</v>
      </c>
      <c r="Y10" s="167">
        <f t="shared" si="1"/>
        <v>1228</v>
      </c>
    </row>
    <row r="11" spans="1:26" ht="15.95" customHeight="1" x14ac:dyDescent="0.2">
      <c r="A11" s="106" t="s">
        <v>46</v>
      </c>
      <c r="B11" s="111">
        <f>'[2]Full_Part Time'!EN8</f>
        <v>5</v>
      </c>
      <c r="C11" s="108">
        <f>'[2]Full_Part Time'!DX8</f>
        <v>13</v>
      </c>
      <c r="D11" s="108">
        <f>'[2]Full_Part Time'!DB8</f>
        <v>4</v>
      </c>
      <c r="E11" s="108">
        <f>'[2]Full_Part Time'!CA8</f>
        <v>7</v>
      </c>
      <c r="F11" s="108">
        <f>'[2]Full_Part Time'!BA8</f>
        <v>16</v>
      </c>
      <c r="G11" s="108">
        <f>'[2]Full_Part Time'!Z8</f>
        <v>9</v>
      </c>
      <c r="H11" s="111">
        <v>74</v>
      </c>
      <c r="I11" s="108">
        <v>87</v>
      </c>
      <c r="J11" s="108">
        <v>103</v>
      </c>
      <c r="K11" s="108">
        <v>88</v>
      </c>
      <c r="L11" s="108">
        <v>110</v>
      </c>
      <c r="M11" s="167">
        <v>147</v>
      </c>
      <c r="N11" s="107">
        <f>'[2]Full_Part Time'!EO8</f>
        <v>569</v>
      </c>
      <c r="O11" s="108">
        <f>'[2]Full_Part Time'!DY8</f>
        <v>582</v>
      </c>
      <c r="P11" s="108">
        <f>'[2]Full_Part Time'!DC8</f>
        <v>613</v>
      </c>
      <c r="Q11" s="108">
        <f>'[2]Full_Part Time'!CB8</f>
        <v>682</v>
      </c>
      <c r="R11" s="108">
        <f>'[2]Full_Part Time'!BB8</f>
        <v>735</v>
      </c>
      <c r="S11" s="167">
        <f>'[2]Full_Part Time'!AA8</f>
        <v>764</v>
      </c>
      <c r="T11" s="107">
        <f t="shared" si="1"/>
        <v>648</v>
      </c>
      <c r="U11" s="108">
        <f t="shared" si="1"/>
        <v>682</v>
      </c>
      <c r="V11" s="108">
        <f t="shared" si="1"/>
        <v>720</v>
      </c>
      <c r="W11" s="108">
        <f t="shared" si="1"/>
        <v>777</v>
      </c>
      <c r="X11" s="108">
        <f t="shared" si="1"/>
        <v>861</v>
      </c>
      <c r="Y11" s="167">
        <f t="shared" si="1"/>
        <v>920</v>
      </c>
    </row>
    <row r="12" spans="1:26" ht="15.95" customHeight="1" x14ac:dyDescent="0.2">
      <c r="A12" s="113" t="s">
        <v>13</v>
      </c>
      <c r="B12" s="104">
        <f>'[2]Full RnD Final_2019-2024'!Z932</f>
        <v>33</v>
      </c>
      <c r="C12" s="105">
        <f>'[2]Full RnD Final_2019-2024'!Z4467</f>
        <v>55</v>
      </c>
      <c r="D12" s="105">
        <f>'[2]Full RnD Final_2019-2024'!Z8002</f>
        <v>50</v>
      </c>
      <c r="E12" s="105">
        <f>'[2]Full RnD Final_2019-2024'!Z11537</f>
        <v>61</v>
      </c>
      <c r="F12" s="105">
        <f>'[2]Full RnD Final_2019-2024'!Z15072</f>
        <v>80</v>
      </c>
      <c r="G12" s="105">
        <f>'[2]Full RnD Final_2019-2024'!Z18607</f>
        <v>96</v>
      </c>
      <c r="H12" s="104">
        <f>'[2]Full RnD Final_2019-2024'!Z927</f>
        <v>1129</v>
      </c>
      <c r="I12" s="105">
        <f>'[2]Full RnD Final_2019-2024'!Z4462</f>
        <v>1369</v>
      </c>
      <c r="J12" s="105">
        <f>'[2]Full RnD Final_2019-2024'!Z7997</f>
        <v>1374</v>
      </c>
      <c r="K12" s="105">
        <f>'[2]Full RnD Final_2019-2024'!Z11532</f>
        <v>1528</v>
      </c>
      <c r="L12" s="105">
        <f>'[2]Full RnD Final_2019-2024'!Z15067</f>
        <v>1635</v>
      </c>
      <c r="M12" s="166">
        <f>'[2]Full RnD Final_2019-2024'!Z18602</f>
        <v>1864</v>
      </c>
      <c r="N12" s="104">
        <f>'[2]Full RnD Final_2019-2024'!Z937</f>
        <v>1408</v>
      </c>
      <c r="O12" s="105">
        <f>'[2]Full RnD Final_2019-2024'!Z4472</f>
        <v>1448</v>
      </c>
      <c r="P12" s="105">
        <f>'[2]Full RnD Final_2019-2024'!Z8007</f>
        <v>1544</v>
      </c>
      <c r="Q12" s="105">
        <f>'[2]Full RnD Final_2019-2024'!Z11542</f>
        <v>1664</v>
      </c>
      <c r="R12" s="105">
        <f>'[2]Full RnD Final_2019-2024'!Z15077</f>
        <v>1737</v>
      </c>
      <c r="S12" s="166">
        <f>'[2]Full RnD Final_2019-2024'!Z18612</f>
        <v>1800</v>
      </c>
      <c r="T12" s="104">
        <f t="shared" si="1"/>
        <v>2570</v>
      </c>
      <c r="U12" s="105">
        <f t="shared" si="1"/>
        <v>2872</v>
      </c>
      <c r="V12" s="105">
        <f t="shared" si="1"/>
        <v>2968</v>
      </c>
      <c r="W12" s="105">
        <f t="shared" si="1"/>
        <v>3253</v>
      </c>
      <c r="X12" s="105">
        <f t="shared" si="1"/>
        <v>3452</v>
      </c>
      <c r="Y12" s="166">
        <f t="shared" si="1"/>
        <v>3760</v>
      </c>
    </row>
    <row r="13" spans="1:26" ht="15.95" customHeight="1" x14ac:dyDescent="0.2">
      <c r="A13" s="106" t="s">
        <v>45</v>
      </c>
      <c r="B13" s="107">
        <f t="shared" ref="B13:S13" si="3">B12-B14</f>
        <v>27</v>
      </c>
      <c r="C13" s="108">
        <f>C12-C14</f>
        <v>35</v>
      </c>
      <c r="D13" s="108">
        <f t="shared" si="3"/>
        <v>37</v>
      </c>
      <c r="E13" s="108">
        <f t="shared" si="3"/>
        <v>42</v>
      </c>
      <c r="F13" s="108">
        <f t="shared" si="3"/>
        <v>56</v>
      </c>
      <c r="G13" s="108">
        <f t="shared" si="3"/>
        <v>72</v>
      </c>
      <c r="H13" s="107">
        <f t="shared" si="3"/>
        <v>981</v>
      </c>
      <c r="I13" s="108">
        <f>I12-I14</f>
        <v>1051</v>
      </c>
      <c r="J13" s="108">
        <f>J12-J14</f>
        <v>1025</v>
      </c>
      <c r="K13" s="108">
        <f>K12-K14</f>
        <v>1150</v>
      </c>
      <c r="L13" s="108">
        <f>L12-L14</f>
        <v>1211</v>
      </c>
      <c r="M13" s="108">
        <f>M12-M14</f>
        <v>1398</v>
      </c>
      <c r="N13" s="107">
        <f t="shared" si="3"/>
        <v>787</v>
      </c>
      <c r="O13" s="108">
        <f>O12-O14</f>
        <v>810</v>
      </c>
      <c r="P13" s="108">
        <f t="shared" si="3"/>
        <v>863</v>
      </c>
      <c r="Q13" s="108">
        <f t="shared" si="3"/>
        <v>898</v>
      </c>
      <c r="R13" s="108">
        <f t="shared" si="3"/>
        <v>906</v>
      </c>
      <c r="S13" s="167">
        <f t="shared" si="3"/>
        <v>938</v>
      </c>
      <c r="T13" s="107">
        <f t="shared" si="1"/>
        <v>1795</v>
      </c>
      <c r="U13" s="108">
        <f t="shared" si="1"/>
        <v>1896</v>
      </c>
      <c r="V13" s="108">
        <f t="shared" si="1"/>
        <v>1925</v>
      </c>
      <c r="W13" s="108">
        <f t="shared" si="1"/>
        <v>2090</v>
      </c>
      <c r="X13" s="108">
        <f>R13+L13+F13</f>
        <v>2173</v>
      </c>
      <c r="Y13" s="167">
        <f>S13+M13+G13</f>
        <v>2408</v>
      </c>
      <c r="Z13" s="168"/>
    </row>
    <row r="14" spans="1:26" ht="15.95" customHeight="1" x14ac:dyDescent="0.2">
      <c r="A14" s="106" t="s">
        <v>46</v>
      </c>
      <c r="B14" s="107">
        <f>'[2]Full RnD Final_2019-2024'!Z957</f>
        <v>6</v>
      </c>
      <c r="C14" s="108">
        <f>'[2]Full RnD Final_2019-2024'!Z4492</f>
        <v>20</v>
      </c>
      <c r="D14" s="108">
        <f>'[2]Full RnD Final_2019-2024'!Z8027</f>
        <v>13</v>
      </c>
      <c r="E14" s="108">
        <f>'[2]Full RnD Final_2019-2024'!Z11562</f>
        <v>19</v>
      </c>
      <c r="F14" s="108">
        <f>'[2]Full RnD Final_2019-2024'!Z15097</f>
        <v>24</v>
      </c>
      <c r="G14" s="108">
        <f>'[2]Full RnD Final_2019-2024'!Z18632</f>
        <v>24</v>
      </c>
      <c r="H14" s="107">
        <f>'[2]Full RnD Final_2019-2024'!Z953</f>
        <v>148</v>
      </c>
      <c r="I14" s="108">
        <f>'[2]Full RnD Final_2019-2024'!Z4487</f>
        <v>318</v>
      </c>
      <c r="J14" s="108">
        <f>'[2]Full RnD Final_2019-2024'!Z8022</f>
        <v>349</v>
      </c>
      <c r="K14" s="108">
        <f>'[2]Full RnD Final_2019-2024'!Z11557</f>
        <v>378</v>
      </c>
      <c r="L14" s="108">
        <f>'[2]Full RnD Final_2019-2024'!Z15092</f>
        <v>424</v>
      </c>
      <c r="M14" s="167">
        <f>'[2]Full RnD Final_2019-2024'!Z18627</f>
        <v>466</v>
      </c>
      <c r="N14" s="107">
        <f>'[2]Full RnD Final_2019-2024'!Z962</f>
        <v>621</v>
      </c>
      <c r="O14" s="108">
        <f>'[2]Full RnD Final_2019-2024'!Z4497</f>
        <v>638</v>
      </c>
      <c r="P14" s="108">
        <f>'[2]Full RnD Final_2019-2024'!Z8032</f>
        <v>681</v>
      </c>
      <c r="Q14" s="108">
        <f>'[2]Full RnD Final_2019-2024'!Z11567</f>
        <v>766</v>
      </c>
      <c r="R14" s="108">
        <f>'[2]Full RnD Final_2019-2024'!Z15102</f>
        <v>831</v>
      </c>
      <c r="S14" s="167">
        <f>'[2]Full RnD Final_2019-2024'!Z18637</f>
        <v>862</v>
      </c>
      <c r="T14" s="107">
        <f t="shared" si="1"/>
        <v>775</v>
      </c>
      <c r="U14" s="108">
        <f t="shared" si="1"/>
        <v>976</v>
      </c>
      <c r="V14" s="108">
        <f t="shared" si="1"/>
        <v>1043</v>
      </c>
      <c r="W14" s="108">
        <f t="shared" si="1"/>
        <v>1163</v>
      </c>
      <c r="X14" s="108">
        <f t="shared" si="1"/>
        <v>1279</v>
      </c>
      <c r="Y14" s="167">
        <f t="shared" si="1"/>
        <v>1352</v>
      </c>
      <c r="Z14" s="168"/>
    </row>
    <row r="15" spans="1:26" ht="5.0999999999999996" customHeight="1" x14ac:dyDescent="0.2">
      <c r="A15" s="112"/>
      <c r="B15" s="107"/>
      <c r="C15" s="108"/>
      <c r="D15" s="108"/>
      <c r="E15" s="108"/>
      <c r="F15" s="108"/>
      <c r="G15" s="108"/>
      <c r="H15" s="107"/>
      <c r="I15" s="108"/>
      <c r="J15" s="108"/>
      <c r="K15" s="108"/>
      <c r="L15" s="108"/>
      <c r="M15" s="167"/>
      <c r="N15" s="104"/>
      <c r="O15" s="105"/>
      <c r="P15" s="105"/>
      <c r="Q15" s="105"/>
      <c r="R15" s="105"/>
      <c r="S15" s="166"/>
      <c r="T15" s="104"/>
      <c r="U15" s="105"/>
      <c r="V15" s="105"/>
      <c r="W15" s="105"/>
      <c r="X15" s="105"/>
      <c r="Y15" s="166"/>
    </row>
    <row r="16" spans="1:26" ht="15.95" customHeight="1" x14ac:dyDescent="0.2">
      <c r="A16" s="103" t="s">
        <v>48</v>
      </c>
      <c r="B16" s="104">
        <f>'[2]Full RnD Final_2019-2024'!Z933</f>
        <v>17</v>
      </c>
      <c r="C16" s="105">
        <f>'[2]Full RnD Final_2019-2024'!Z4468</f>
        <v>33</v>
      </c>
      <c r="D16" s="105">
        <f>'[2]Full RnD Final_2019-2024'!Z8003</f>
        <v>34</v>
      </c>
      <c r="E16" s="105">
        <f>'[2]Full RnD Final_2019-2024'!Z11538</f>
        <v>44</v>
      </c>
      <c r="F16" s="105">
        <f>'[2]Full RnD Final_2019-2024'!Z15073</f>
        <v>64</v>
      </c>
      <c r="G16" s="105">
        <f>'[2]Full RnD Final_2019-2024'!Z18608</f>
        <v>70</v>
      </c>
      <c r="H16" s="104">
        <f>'[2]Full RnD Final_2019-2024'!Z928</f>
        <v>525</v>
      </c>
      <c r="I16" s="105">
        <f>'[2]Full RnD Final_2019-2024'!Z4463</f>
        <v>558</v>
      </c>
      <c r="J16" s="105">
        <f>'[2]Full RnD Final_2019-2024'!Z7998</f>
        <v>572</v>
      </c>
      <c r="K16" s="105">
        <f>'[2]Full RnD Final_2019-2024'!Z11533</f>
        <v>695</v>
      </c>
      <c r="L16" s="105">
        <f>'[2]Full RnD Final_2019-2024'!Z15068</f>
        <v>676</v>
      </c>
      <c r="M16" s="166">
        <f>'[2]Full RnD Final_2019-2024'!Z18603</f>
        <v>855</v>
      </c>
      <c r="N16" s="104">
        <f>'[2]Full RnD Final_2019-2024'!Z938</f>
        <v>1017</v>
      </c>
      <c r="O16" s="105">
        <f>'[2]Full RnD Final_2019-2024'!Z4473</f>
        <v>1060</v>
      </c>
      <c r="P16" s="105">
        <f>'[2]Full RnD Final_2019-2024'!Z8008</f>
        <v>1153</v>
      </c>
      <c r="Q16" s="105">
        <f>'[2]Full RnD Final_2019-2024'!Z11543</f>
        <v>1222</v>
      </c>
      <c r="R16" s="105">
        <f>'[2]Full RnD Final_2019-2024'!Z15078</f>
        <v>1283</v>
      </c>
      <c r="S16" s="166">
        <f>'[2]Full RnD Final_2019-2024'!Z18613</f>
        <v>1326</v>
      </c>
      <c r="T16" s="104">
        <f t="shared" ref="T16:Y18" si="4">N16+H16+B16</f>
        <v>1559</v>
      </c>
      <c r="U16" s="105">
        <f t="shared" si="4"/>
        <v>1651</v>
      </c>
      <c r="V16" s="105">
        <f t="shared" si="4"/>
        <v>1759</v>
      </c>
      <c r="W16" s="105">
        <f t="shared" si="4"/>
        <v>1961</v>
      </c>
      <c r="X16" s="105">
        <f t="shared" si="4"/>
        <v>2023</v>
      </c>
      <c r="Y16" s="166">
        <f t="shared" si="4"/>
        <v>2251</v>
      </c>
    </row>
    <row r="17" spans="1:25" ht="15.95" customHeight="1" x14ac:dyDescent="0.2">
      <c r="A17" s="106" t="s">
        <v>45</v>
      </c>
      <c r="B17" s="107">
        <f t="shared" ref="B17:S17" si="5">B16-B18</f>
        <v>12</v>
      </c>
      <c r="C17" s="108">
        <f>C16-C18</f>
        <v>18</v>
      </c>
      <c r="D17" s="108">
        <f t="shared" si="5"/>
        <v>23</v>
      </c>
      <c r="E17" s="108">
        <f t="shared" si="5"/>
        <v>27</v>
      </c>
      <c r="F17" s="108">
        <f t="shared" si="5"/>
        <v>41</v>
      </c>
      <c r="G17" s="108">
        <f t="shared" si="5"/>
        <v>49</v>
      </c>
      <c r="H17" s="107">
        <f t="shared" si="5"/>
        <v>377</v>
      </c>
      <c r="I17" s="108">
        <f>I16-I18</f>
        <v>417</v>
      </c>
      <c r="J17" s="108">
        <f t="shared" si="5"/>
        <v>440</v>
      </c>
      <c r="K17" s="108">
        <f t="shared" si="5"/>
        <v>532</v>
      </c>
      <c r="L17" s="108">
        <f t="shared" si="5"/>
        <v>504</v>
      </c>
      <c r="M17" s="108">
        <f t="shared" si="5"/>
        <v>668</v>
      </c>
      <c r="N17" s="107">
        <f t="shared" si="5"/>
        <v>650</v>
      </c>
      <c r="O17" s="108">
        <f>O16-O18</f>
        <v>671</v>
      </c>
      <c r="P17" s="108">
        <f t="shared" si="5"/>
        <v>720</v>
      </c>
      <c r="Q17" s="108">
        <f t="shared" si="5"/>
        <v>749</v>
      </c>
      <c r="R17" s="108">
        <f t="shared" si="5"/>
        <v>750</v>
      </c>
      <c r="S17" s="167">
        <f t="shared" si="5"/>
        <v>778</v>
      </c>
      <c r="T17" s="107">
        <f t="shared" si="4"/>
        <v>1039</v>
      </c>
      <c r="U17" s="108">
        <f t="shared" si="4"/>
        <v>1106</v>
      </c>
      <c r="V17" s="108">
        <f t="shared" si="4"/>
        <v>1183</v>
      </c>
      <c r="W17" s="108">
        <f t="shared" si="4"/>
        <v>1308</v>
      </c>
      <c r="X17" s="108">
        <f t="shared" si="4"/>
        <v>1295</v>
      </c>
      <c r="Y17" s="167">
        <f t="shared" si="4"/>
        <v>1495</v>
      </c>
    </row>
    <row r="18" spans="1:25" ht="15.95" customHeight="1" x14ac:dyDescent="0.2">
      <c r="A18" s="106" t="s">
        <v>46</v>
      </c>
      <c r="B18" s="107">
        <f>'[2]Full RnD Final_2019-2024'!Z958</f>
        <v>5</v>
      </c>
      <c r="C18" s="108">
        <f>'[2]Full RnD Final_2019-2024'!Z4493</f>
        <v>15</v>
      </c>
      <c r="D18" s="108">
        <f>'[2]Full RnD Final_2019-2024'!Z8028</f>
        <v>11</v>
      </c>
      <c r="E18" s="108">
        <f>'[2]Full RnD Final_2019-2024'!Z11563</f>
        <v>17</v>
      </c>
      <c r="F18" s="108">
        <f>'[2]Full RnD Final_2019-2024'!Z15098</f>
        <v>23</v>
      </c>
      <c r="G18" s="108">
        <f>'[2]Full RnD Final_2019-2024'!Z18633</f>
        <v>21</v>
      </c>
      <c r="H18" s="107">
        <f>'[2]Full RnD Final_2019-2024'!Z953</f>
        <v>148</v>
      </c>
      <c r="I18" s="108">
        <f>'[2]Full RnD Final_2019-2024'!Z4488</f>
        <v>141</v>
      </c>
      <c r="J18" s="108">
        <f>'[2]Full RnD Final_2019-2024'!Z8023</f>
        <v>132</v>
      </c>
      <c r="K18" s="108">
        <f>'[2]Full RnD Final_2019-2024'!Z11558</f>
        <v>163</v>
      </c>
      <c r="L18" s="108">
        <f>'[2]Full RnD Final_2019-2024'!Z15093</f>
        <v>172</v>
      </c>
      <c r="M18" s="167">
        <f>'[2]Full RnD Final_2019-2024'!Z18628</f>
        <v>187</v>
      </c>
      <c r="N18" s="107">
        <f>'[2]Full RnD Final_2019-2024'!Z963</f>
        <v>367</v>
      </c>
      <c r="O18" s="108">
        <f>'[2]Full RnD Final_2019-2024'!Z4498</f>
        <v>389</v>
      </c>
      <c r="P18" s="108">
        <f>'[2]Full RnD Final_2019-2024'!Z8033</f>
        <v>433</v>
      </c>
      <c r="Q18" s="108">
        <f>'[2]Full RnD Final_2019-2024'!Z11568</f>
        <v>473</v>
      </c>
      <c r="R18" s="108">
        <f>'[2]Full RnD Final_2019-2024'!Z15103</f>
        <v>533</v>
      </c>
      <c r="S18" s="167">
        <f>'[2]Full RnD Final_2019-2024'!Z18638</f>
        <v>548</v>
      </c>
      <c r="T18" s="107">
        <f t="shared" si="4"/>
        <v>520</v>
      </c>
      <c r="U18" s="108">
        <f t="shared" si="4"/>
        <v>545</v>
      </c>
      <c r="V18" s="108">
        <f t="shared" si="4"/>
        <v>576</v>
      </c>
      <c r="W18" s="108">
        <f t="shared" si="4"/>
        <v>653</v>
      </c>
      <c r="X18" s="108">
        <f t="shared" si="4"/>
        <v>728</v>
      </c>
      <c r="Y18" s="167">
        <f t="shared" si="4"/>
        <v>756</v>
      </c>
    </row>
    <row r="19" spans="1:25" ht="5.0999999999999996" customHeight="1" x14ac:dyDescent="0.2">
      <c r="A19" s="112"/>
      <c r="B19" s="107"/>
      <c r="C19" s="108"/>
      <c r="D19" s="108"/>
      <c r="E19" s="108"/>
      <c r="F19" s="108"/>
      <c r="G19" s="108"/>
      <c r="H19" s="107"/>
      <c r="I19" s="108"/>
      <c r="J19" s="108"/>
      <c r="K19" s="108"/>
      <c r="L19" s="108"/>
      <c r="M19" s="167"/>
      <c r="N19" s="104"/>
      <c r="O19" s="105"/>
      <c r="P19" s="105"/>
      <c r="Q19" s="105"/>
      <c r="R19" s="105"/>
      <c r="S19" s="166"/>
      <c r="T19" s="104"/>
      <c r="U19" s="105"/>
      <c r="V19" s="105"/>
      <c r="W19" s="105"/>
      <c r="X19" s="105"/>
      <c r="Y19" s="166"/>
    </row>
    <row r="20" spans="1:25" ht="15.95" customHeight="1" x14ac:dyDescent="0.2">
      <c r="A20" s="103" t="s">
        <v>49</v>
      </c>
      <c r="B20" s="104">
        <f>'[2]Full RnD Final_2019-2024'!Z935</f>
        <v>5</v>
      </c>
      <c r="C20" s="105">
        <f>'[2]Full RnD Final_2019-2024'!Z4470</f>
        <v>5</v>
      </c>
      <c r="D20" s="105">
        <f>'[2]Full RnD Final_2019-2024'!Z8005</f>
        <v>7</v>
      </c>
      <c r="E20" s="105">
        <f>'[2]Full RnD Final_2019-2024'!Z11540</f>
        <v>7</v>
      </c>
      <c r="F20" s="105">
        <f>'[2]Full RnD Final_2019-2024'!Z15075</f>
        <v>6</v>
      </c>
      <c r="G20" s="105">
        <f>'[2]Full RnD Final_2019-2024'!Z18610</f>
        <v>1</v>
      </c>
      <c r="H20" s="104">
        <f>'[2]Full RnD Final_2019-2024'!Z930</f>
        <v>382</v>
      </c>
      <c r="I20" s="105">
        <f>'[2]Full RnD Final_2019-2024'!Z4465</f>
        <v>545</v>
      </c>
      <c r="J20" s="105">
        <f>'[2]Full RnD Final_2019-2024'!Z8000</f>
        <v>487</v>
      </c>
      <c r="K20" s="105">
        <f>'[2]Full RnD Final_2019-2024'!Z11535</f>
        <v>508</v>
      </c>
      <c r="L20" s="105">
        <f>'[2]Full RnD Final_2019-2024'!Z15070</f>
        <v>543</v>
      </c>
      <c r="M20" s="166">
        <f>'[2]Full RnD Final_2019-2024'!Z18605</f>
        <v>574</v>
      </c>
      <c r="N20" s="104">
        <f>'[2]Full RnD Final_2019-2024'!Z940</f>
        <v>105</v>
      </c>
      <c r="O20" s="105">
        <f>'[2]Full RnD Final_2019-2024'!Z4475</f>
        <v>109</v>
      </c>
      <c r="P20" s="105">
        <f>'[2]Full RnD Final_2019-2024'!Z8010</f>
        <v>114</v>
      </c>
      <c r="Q20" s="105">
        <f>'[2]Full RnD Final_2019-2024'!Z11545</f>
        <v>119</v>
      </c>
      <c r="R20" s="105">
        <f>'[2]Full RnD Final_2019-2024'!Z15080</f>
        <v>126</v>
      </c>
      <c r="S20" s="166">
        <f>'[2]Full RnD Final_2019-2024'!Z18615</f>
        <v>122</v>
      </c>
      <c r="T20" s="104">
        <f t="shared" ref="T20:Y22" si="6">N20+H20+B20</f>
        <v>492</v>
      </c>
      <c r="U20" s="105">
        <f t="shared" si="6"/>
        <v>659</v>
      </c>
      <c r="V20" s="105">
        <f t="shared" si="6"/>
        <v>608</v>
      </c>
      <c r="W20" s="105">
        <f t="shared" si="6"/>
        <v>634</v>
      </c>
      <c r="X20" s="105">
        <f t="shared" si="6"/>
        <v>675</v>
      </c>
      <c r="Y20" s="166">
        <f t="shared" si="6"/>
        <v>697</v>
      </c>
    </row>
    <row r="21" spans="1:25" ht="15.95" customHeight="1" x14ac:dyDescent="0.2">
      <c r="A21" s="106" t="s">
        <v>45</v>
      </c>
      <c r="B21" s="107">
        <f t="shared" ref="B21:S21" si="7">B20-B22</f>
        <v>4</v>
      </c>
      <c r="C21" s="108">
        <f>C20-C22</f>
        <v>4</v>
      </c>
      <c r="D21" s="108">
        <f t="shared" si="7"/>
        <v>6</v>
      </c>
      <c r="E21" s="108">
        <f t="shared" si="7"/>
        <v>6</v>
      </c>
      <c r="F21" s="108">
        <f t="shared" si="7"/>
        <v>6</v>
      </c>
      <c r="G21" s="108">
        <f t="shared" si="7"/>
        <v>1</v>
      </c>
      <c r="H21" s="107">
        <f t="shared" si="7"/>
        <v>319</v>
      </c>
      <c r="I21" s="108">
        <f>I20-I22</f>
        <v>368</v>
      </c>
      <c r="J21" s="108">
        <f t="shared" si="7"/>
        <v>379</v>
      </c>
      <c r="K21" s="108">
        <f t="shared" si="7"/>
        <v>403</v>
      </c>
      <c r="L21" s="108">
        <f t="shared" si="7"/>
        <v>442</v>
      </c>
      <c r="M21" s="108">
        <f t="shared" si="7"/>
        <v>454</v>
      </c>
      <c r="N21" s="107">
        <f t="shared" si="7"/>
        <v>81</v>
      </c>
      <c r="O21" s="108">
        <f>O20-O22</f>
        <v>82</v>
      </c>
      <c r="P21" s="108">
        <f t="shared" si="7"/>
        <v>84</v>
      </c>
      <c r="Q21" s="108">
        <f t="shared" si="7"/>
        <v>84</v>
      </c>
      <c r="R21" s="108">
        <f t="shared" si="7"/>
        <v>89</v>
      </c>
      <c r="S21" s="167">
        <f t="shared" si="7"/>
        <v>86</v>
      </c>
      <c r="T21" s="107">
        <f t="shared" si="6"/>
        <v>404</v>
      </c>
      <c r="U21" s="108">
        <f t="shared" si="6"/>
        <v>454</v>
      </c>
      <c r="V21" s="108">
        <f t="shared" si="6"/>
        <v>469</v>
      </c>
      <c r="W21" s="108">
        <f t="shared" si="6"/>
        <v>493</v>
      </c>
      <c r="X21" s="108">
        <f t="shared" si="6"/>
        <v>537</v>
      </c>
      <c r="Y21" s="167">
        <f t="shared" si="6"/>
        <v>541</v>
      </c>
    </row>
    <row r="22" spans="1:25" ht="15.95" customHeight="1" x14ac:dyDescent="0.2">
      <c r="A22" s="106" t="s">
        <v>46</v>
      </c>
      <c r="B22" s="107">
        <f>'[2]Full RnD Final_2019-2024'!Z960</f>
        <v>1</v>
      </c>
      <c r="C22" s="108">
        <f>'[2]Full RnD Final_2019-2024'!Z4495</f>
        <v>1</v>
      </c>
      <c r="D22" s="108">
        <f>'[2]Full RnD Final_2019-2024'!Z8030</f>
        <v>1</v>
      </c>
      <c r="E22" s="108">
        <f>'[2]Full RnD Final_2019-2024'!Z11565</f>
        <v>1</v>
      </c>
      <c r="F22" s="108">
        <f>'[2]Full RnD Final_2019-2024'!Z15100</f>
        <v>0</v>
      </c>
      <c r="G22" s="108">
        <f>'[2]Full RnD Final_2019-2024'!Z18635</f>
        <v>0</v>
      </c>
      <c r="H22" s="107">
        <f>'[2]Full RnD Final_2019-2024'!Z955</f>
        <v>63</v>
      </c>
      <c r="I22" s="108">
        <f>'[2]Full RnD Final_2019-2024'!Z4489</f>
        <v>177</v>
      </c>
      <c r="J22" s="108">
        <f>'[2]Full RnD Final_2019-2024'!Z8025</f>
        <v>108</v>
      </c>
      <c r="K22" s="108">
        <f>'[2]Full RnD Final_2019-2024'!Z11560</f>
        <v>105</v>
      </c>
      <c r="L22" s="108">
        <f>'[2]Full RnD Final_2019-2024'!Z15095</f>
        <v>101</v>
      </c>
      <c r="M22" s="167">
        <f>'[2]Full RnD Final_2019-2024'!Z18630</f>
        <v>120</v>
      </c>
      <c r="N22" s="107">
        <f>'[2]Full RnD Final_2019-2024'!Z965</f>
        <v>24</v>
      </c>
      <c r="O22" s="108">
        <f>'[2]Full RnD Final_2019-2024'!Z4500</f>
        <v>27</v>
      </c>
      <c r="P22" s="108">
        <f>'[2]Full RnD Final_2019-2024'!Z8035</f>
        <v>30</v>
      </c>
      <c r="Q22" s="108">
        <f>'[2]Full RnD Final_2019-2024'!Z11570</f>
        <v>35</v>
      </c>
      <c r="R22" s="108">
        <f>'[2]Full RnD Final_2019-2024'!Z15105</f>
        <v>37</v>
      </c>
      <c r="S22" s="167">
        <f>'[2]Full RnD Final_2019-2024'!Z18640</f>
        <v>36</v>
      </c>
      <c r="T22" s="107">
        <f t="shared" si="6"/>
        <v>88</v>
      </c>
      <c r="U22" s="108">
        <f t="shared" si="6"/>
        <v>205</v>
      </c>
      <c r="V22" s="108">
        <f t="shared" si="6"/>
        <v>139</v>
      </c>
      <c r="W22" s="108">
        <f t="shared" si="6"/>
        <v>141</v>
      </c>
      <c r="X22" s="108">
        <f t="shared" si="6"/>
        <v>138</v>
      </c>
      <c r="Y22" s="167">
        <f t="shared" si="6"/>
        <v>156</v>
      </c>
    </row>
    <row r="23" spans="1:25" ht="5.0999999999999996" customHeight="1" x14ac:dyDescent="0.2">
      <c r="A23" s="112"/>
      <c r="B23" s="107"/>
      <c r="C23" s="108"/>
      <c r="D23" s="108"/>
      <c r="E23" s="108"/>
      <c r="F23" s="108"/>
      <c r="G23" s="108"/>
      <c r="H23" s="107"/>
      <c r="I23" s="108"/>
      <c r="J23" s="108"/>
      <c r="K23" s="108"/>
      <c r="L23" s="108"/>
      <c r="M23" s="167"/>
      <c r="N23" s="104"/>
      <c r="O23" s="105"/>
      <c r="P23" s="105"/>
      <c r="Q23" s="105"/>
      <c r="R23" s="105"/>
      <c r="S23" s="166"/>
      <c r="T23" s="104"/>
      <c r="U23" s="105"/>
      <c r="V23" s="105"/>
      <c r="W23" s="105"/>
      <c r="X23" s="105"/>
      <c r="Y23" s="166"/>
    </row>
    <row r="24" spans="1:25" ht="15.95" customHeight="1" x14ac:dyDescent="0.2">
      <c r="A24" s="103" t="s">
        <v>50</v>
      </c>
      <c r="B24" s="104">
        <f>'[2]Full RnD Final_2019-2024'!Z936+1</f>
        <v>11</v>
      </c>
      <c r="C24" s="105">
        <f>('[2]Full RnD Final_2019-2024'!Z4471)+5</f>
        <v>17</v>
      </c>
      <c r="D24" s="105">
        <f>'[2]Full RnD Final_2019-2024'!Z8006</f>
        <v>9</v>
      </c>
      <c r="E24" s="105">
        <f>'[2]Full RnD Final_2019-2024'!Z11541</f>
        <v>10</v>
      </c>
      <c r="F24" s="105">
        <f>'[2]Full RnD Final_2019-2024'!Z15076</f>
        <v>10</v>
      </c>
      <c r="G24" s="105">
        <f>'[2]Full RnD Final_2019-2024'!Z18611</f>
        <v>25</v>
      </c>
      <c r="H24" s="104">
        <f>'[2]Full RnD Final_2019-2024'!Z931</f>
        <v>222</v>
      </c>
      <c r="I24" s="105">
        <f>'[2]Full RnD Final_2019-2024'!Z4466</f>
        <v>266</v>
      </c>
      <c r="J24" s="105">
        <f>'[2]Full RnD Final_2019-2024'!Z8001</f>
        <v>315</v>
      </c>
      <c r="K24" s="105">
        <f>'[2]Full RnD Final_2019-2024'!Z11536</f>
        <v>325</v>
      </c>
      <c r="L24" s="105">
        <f>'[2]Full RnD Final_2019-2024'!Z15071</f>
        <v>416</v>
      </c>
      <c r="M24" s="166">
        <f>'[2]Full RnD Final_2019-2024'!Z18606</f>
        <v>435</v>
      </c>
      <c r="N24" s="104">
        <f>'[2]Full RnD Final_2019-2024'!Z941</f>
        <v>286</v>
      </c>
      <c r="O24" s="105">
        <f>'[2]Full RnD Final_2019-2024'!Z4476</f>
        <v>279</v>
      </c>
      <c r="P24" s="105">
        <f>'[2]Full RnD Final_2019-2024'!Z8011</f>
        <v>277</v>
      </c>
      <c r="Q24" s="105">
        <f>'[2]Full RnD Final_2019-2024'!Z11546</f>
        <v>323</v>
      </c>
      <c r="R24" s="105">
        <f>'[2]Full RnD Final_2019-2024'!Z15081</f>
        <v>328</v>
      </c>
      <c r="S24" s="166">
        <f>'[2]Full RnD Final_2019-2024'!Z18616</f>
        <v>352</v>
      </c>
      <c r="T24" s="104">
        <f t="shared" ref="T24:Y26" si="8">N24+H24+B24</f>
        <v>519</v>
      </c>
      <c r="U24" s="105">
        <f t="shared" si="8"/>
        <v>562</v>
      </c>
      <c r="V24" s="105">
        <f t="shared" si="8"/>
        <v>601</v>
      </c>
      <c r="W24" s="105">
        <f t="shared" si="8"/>
        <v>658</v>
      </c>
      <c r="X24" s="105">
        <f t="shared" si="8"/>
        <v>754</v>
      </c>
      <c r="Y24" s="166">
        <f t="shared" si="8"/>
        <v>812</v>
      </c>
    </row>
    <row r="25" spans="1:25" ht="15.95" customHeight="1" x14ac:dyDescent="0.2">
      <c r="A25" s="106" t="s">
        <v>45</v>
      </c>
      <c r="B25" s="107">
        <f t="shared" ref="B25:N25" si="9">B24-B26</f>
        <v>11</v>
      </c>
      <c r="C25" s="108">
        <f>C24-C26</f>
        <v>11</v>
      </c>
      <c r="D25" s="108">
        <f>D24-D26</f>
        <v>8</v>
      </c>
      <c r="E25" s="108">
        <f>E24-E26</f>
        <v>9</v>
      </c>
      <c r="F25" s="108">
        <f>F24-F26</f>
        <v>9</v>
      </c>
      <c r="G25" s="108">
        <f>G24-G26</f>
        <v>22</v>
      </c>
      <c r="H25" s="107">
        <f t="shared" si="9"/>
        <v>142</v>
      </c>
      <c r="I25" s="108">
        <f>I24-I26</f>
        <v>169</v>
      </c>
      <c r="J25" s="108">
        <f t="shared" si="9"/>
        <v>206</v>
      </c>
      <c r="K25" s="108">
        <f t="shared" si="9"/>
        <v>215</v>
      </c>
      <c r="L25" s="108">
        <f t="shared" si="9"/>
        <v>265</v>
      </c>
      <c r="M25" s="108">
        <f t="shared" si="9"/>
        <v>276</v>
      </c>
      <c r="N25" s="107">
        <f t="shared" si="9"/>
        <v>56</v>
      </c>
      <c r="O25" s="108">
        <f>O24-O26</f>
        <v>57</v>
      </c>
      <c r="P25" s="108">
        <f>P24-P26</f>
        <v>59</v>
      </c>
      <c r="Q25" s="108">
        <f>Q24-Q26</f>
        <v>65</v>
      </c>
      <c r="R25" s="108">
        <f>R24-R26</f>
        <v>67</v>
      </c>
      <c r="S25" s="167">
        <f>S24-S26</f>
        <v>74</v>
      </c>
      <c r="T25" s="107">
        <f t="shared" si="8"/>
        <v>209</v>
      </c>
      <c r="U25" s="108">
        <f t="shared" si="8"/>
        <v>237</v>
      </c>
      <c r="V25" s="108">
        <f t="shared" si="8"/>
        <v>273</v>
      </c>
      <c r="W25" s="108">
        <f t="shared" si="8"/>
        <v>289</v>
      </c>
      <c r="X25" s="108">
        <f t="shared" si="8"/>
        <v>341</v>
      </c>
      <c r="Y25" s="167">
        <f t="shared" si="8"/>
        <v>372</v>
      </c>
    </row>
    <row r="26" spans="1:25" ht="15.95" customHeight="1" x14ac:dyDescent="0.2">
      <c r="A26" s="114" t="s">
        <v>46</v>
      </c>
      <c r="B26" s="115">
        <f>'[2]Full RnD Final_2019-2024'!Z961</f>
        <v>0</v>
      </c>
      <c r="C26" s="116">
        <f>('[2]Full RnD Final_2019-2024'!Z4496)+4</f>
        <v>6</v>
      </c>
      <c r="D26" s="116">
        <f>'[2]Full RnD Final_2019-2024'!Z8031</f>
        <v>1</v>
      </c>
      <c r="E26" s="116">
        <f>'[2]Full RnD Final_2019-2024'!Z11566</f>
        <v>1</v>
      </c>
      <c r="F26" s="116">
        <f>'[2]Full RnD Final_2019-2024'!Z15101</f>
        <v>1</v>
      </c>
      <c r="G26" s="116">
        <f>'[2]Full RnD Final_2019-2024'!Z18636</f>
        <v>3</v>
      </c>
      <c r="H26" s="115">
        <f>'[2]Full RnD Final_2019-2024'!Z956</f>
        <v>80</v>
      </c>
      <c r="I26" s="116">
        <f>'[2]Full RnD Final_2019-2024'!Z4490</f>
        <v>97</v>
      </c>
      <c r="J26" s="116">
        <f>'[2]Full RnD Final_2019-2024'!Z8026</f>
        <v>109</v>
      </c>
      <c r="K26" s="116">
        <f>'[2]Full RnD Final_2019-2024'!Z11561</f>
        <v>110</v>
      </c>
      <c r="L26" s="116">
        <f>'[2]Full RnD Final_2019-2024'!Z15096</f>
        <v>151</v>
      </c>
      <c r="M26" s="169">
        <f>'[2]Full RnD Final_2019-2024'!Z18631</f>
        <v>159</v>
      </c>
      <c r="N26" s="117">
        <f>'[2]Full RnD Final_2019-2024'!Z966</f>
        <v>230</v>
      </c>
      <c r="O26" s="116">
        <f>'[2]Full RnD Final_2019-2024'!Z4501</f>
        <v>222</v>
      </c>
      <c r="P26" s="116">
        <f>'[2]Full RnD Final_2019-2024'!Z8036</f>
        <v>218</v>
      </c>
      <c r="Q26" s="116">
        <f>'[2]Full RnD Final_2019-2024'!Z11571</f>
        <v>258</v>
      </c>
      <c r="R26" s="116">
        <f>'[2]Full RnD Final_2019-2024'!Z15106</f>
        <v>261</v>
      </c>
      <c r="S26" s="169">
        <f>'[2]Full RnD Final_2019-2024'!Z18641</f>
        <v>278</v>
      </c>
      <c r="T26" s="117">
        <f t="shared" si="8"/>
        <v>310</v>
      </c>
      <c r="U26" s="116">
        <f t="shared" si="8"/>
        <v>325</v>
      </c>
      <c r="V26" s="116">
        <f t="shared" si="8"/>
        <v>328</v>
      </c>
      <c r="W26" s="116">
        <f t="shared" si="8"/>
        <v>369</v>
      </c>
      <c r="X26" s="116">
        <f t="shared" si="8"/>
        <v>413</v>
      </c>
      <c r="Y26" s="169">
        <f t="shared" si="8"/>
        <v>440</v>
      </c>
    </row>
    <row r="27" spans="1:25" ht="6.95" customHeight="1" x14ac:dyDescent="0.2"/>
  </sheetData>
  <mergeCells count="5">
    <mergeCell ref="A1:X1"/>
    <mergeCell ref="B3:G3"/>
    <mergeCell ref="H3:M3"/>
    <mergeCell ref="N3:S3"/>
    <mergeCell ref="T3:Y3"/>
  </mergeCells>
  <printOptions horizontalCentered="1"/>
  <pageMargins left="1.0236220472440944" right="0.70866141732283472" top="0.70866141732283472" bottom="0.70866141732283472" header="0.23622047244094491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BE16-6D70-419C-98FD-B4586C2C8F9B}">
  <dimension ref="A1:K31"/>
  <sheetViews>
    <sheetView zoomScaleNormal="100" workbookViewId="0">
      <selection activeCell="D14" sqref="D14"/>
    </sheetView>
  </sheetViews>
  <sheetFormatPr defaultColWidth="12.28515625" defaultRowHeight="12" x14ac:dyDescent="0.2"/>
  <cols>
    <col min="1" max="1" width="5" style="93" bestFit="1" customWidth="1"/>
    <col min="2" max="2" width="7.7109375" style="93" customWidth="1"/>
    <col min="3" max="9" width="13.7109375" style="93" customWidth="1"/>
    <col min="10" max="255" width="9.140625" style="93" customWidth="1"/>
    <col min="256" max="257" width="12.28515625" style="93"/>
    <col min="258" max="258" width="7.7109375" style="93" customWidth="1"/>
    <col min="259" max="259" width="10.7109375" style="93" customWidth="1"/>
    <col min="260" max="260" width="12" style="93" customWidth="1"/>
    <col min="261" max="261" width="10.7109375" style="93" customWidth="1"/>
    <col min="262" max="262" width="11.7109375" style="93" customWidth="1"/>
    <col min="263" max="265" width="10.7109375" style="93" customWidth="1"/>
    <col min="266" max="511" width="9.140625" style="93" customWidth="1"/>
    <col min="512" max="513" width="12.28515625" style="93"/>
    <col min="514" max="514" width="7.7109375" style="93" customWidth="1"/>
    <col min="515" max="515" width="10.7109375" style="93" customWidth="1"/>
    <col min="516" max="516" width="12" style="93" customWidth="1"/>
    <col min="517" max="517" width="10.7109375" style="93" customWidth="1"/>
    <col min="518" max="518" width="11.7109375" style="93" customWidth="1"/>
    <col min="519" max="521" width="10.7109375" style="93" customWidth="1"/>
    <col min="522" max="767" width="9.140625" style="93" customWidth="1"/>
    <col min="768" max="769" width="12.28515625" style="93"/>
    <col min="770" max="770" width="7.7109375" style="93" customWidth="1"/>
    <col min="771" max="771" width="10.7109375" style="93" customWidth="1"/>
    <col min="772" max="772" width="12" style="93" customWidth="1"/>
    <col min="773" max="773" width="10.7109375" style="93" customWidth="1"/>
    <col min="774" max="774" width="11.7109375" style="93" customWidth="1"/>
    <col min="775" max="777" width="10.7109375" style="93" customWidth="1"/>
    <col min="778" max="1023" width="9.140625" style="93" customWidth="1"/>
    <col min="1024" max="1025" width="12.28515625" style="93"/>
    <col min="1026" max="1026" width="7.7109375" style="93" customWidth="1"/>
    <col min="1027" max="1027" width="10.7109375" style="93" customWidth="1"/>
    <col min="1028" max="1028" width="12" style="93" customWidth="1"/>
    <col min="1029" max="1029" width="10.7109375" style="93" customWidth="1"/>
    <col min="1030" max="1030" width="11.7109375" style="93" customWidth="1"/>
    <col min="1031" max="1033" width="10.7109375" style="93" customWidth="1"/>
    <col min="1034" max="1279" width="9.140625" style="93" customWidth="1"/>
    <col min="1280" max="1281" width="12.28515625" style="93"/>
    <col min="1282" max="1282" width="7.7109375" style="93" customWidth="1"/>
    <col min="1283" max="1283" width="10.7109375" style="93" customWidth="1"/>
    <col min="1284" max="1284" width="12" style="93" customWidth="1"/>
    <col min="1285" max="1285" width="10.7109375" style="93" customWidth="1"/>
    <col min="1286" max="1286" width="11.7109375" style="93" customWidth="1"/>
    <col min="1287" max="1289" width="10.7109375" style="93" customWidth="1"/>
    <col min="1290" max="1535" width="9.140625" style="93" customWidth="1"/>
    <col min="1536" max="1537" width="12.28515625" style="93"/>
    <col min="1538" max="1538" width="7.7109375" style="93" customWidth="1"/>
    <col min="1539" max="1539" width="10.7109375" style="93" customWidth="1"/>
    <col min="1540" max="1540" width="12" style="93" customWidth="1"/>
    <col min="1541" max="1541" width="10.7109375" style="93" customWidth="1"/>
    <col min="1542" max="1542" width="11.7109375" style="93" customWidth="1"/>
    <col min="1543" max="1545" width="10.7109375" style="93" customWidth="1"/>
    <col min="1546" max="1791" width="9.140625" style="93" customWidth="1"/>
    <col min="1792" max="1793" width="12.28515625" style="93"/>
    <col min="1794" max="1794" width="7.7109375" style="93" customWidth="1"/>
    <col min="1795" max="1795" width="10.7109375" style="93" customWidth="1"/>
    <col min="1796" max="1796" width="12" style="93" customWidth="1"/>
    <col min="1797" max="1797" width="10.7109375" style="93" customWidth="1"/>
    <col min="1798" max="1798" width="11.7109375" style="93" customWidth="1"/>
    <col min="1799" max="1801" width="10.7109375" style="93" customWidth="1"/>
    <col min="1802" max="2047" width="9.140625" style="93" customWidth="1"/>
    <col min="2048" max="2049" width="12.28515625" style="93"/>
    <col min="2050" max="2050" width="7.7109375" style="93" customWidth="1"/>
    <col min="2051" max="2051" width="10.7109375" style="93" customWidth="1"/>
    <col min="2052" max="2052" width="12" style="93" customWidth="1"/>
    <col min="2053" max="2053" width="10.7109375" style="93" customWidth="1"/>
    <col min="2054" max="2054" width="11.7109375" style="93" customWidth="1"/>
    <col min="2055" max="2057" width="10.7109375" style="93" customWidth="1"/>
    <col min="2058" max="2303" width="9.140625" style="93" customWidth="1"/>
    <col min="2304" max="2305" width="12.28515625" style="93"/>
    <col min="2306" max="2306" width="7.7109375" style="93" customWidth="1"/>
    <col min="2307" max="2307" width="10.7109375" style="93" customWidth="1"/>
    <col min="2308" max="2308" width="12" style="93" customWidth="1"/>
    <col min="2309" max="2309" width="10.7109375" style="93" customWidth="1"/>
    <col min="2310" max="2310" width="11.7109375" style="93" customWidth="1"/>
    <col min="2311" max="2313" width="10.7109375" style="93" customWidth="1"/>
    <col min="2314" max="2559" width="9.140625" style="93" customWidth="1"/>
    <col min="2560" max="2561" width="12.28515625" style="93"/>
    <col min="2562" max="2562" width="7.7109375" style="93" customWidth="1"/>
    <col min="2563" max="2563" width="10.7109375" style="93" customWidth="1"/>
    <col min="2564" max="2564" width="12" style="93" customWidth="1"/>
    <col min="2565" max="2565" width="10.7109375" style="93" customWidth="1"/>
    <col min="2566" max="2566" width="11.7109375" style="93" customWidth="1"/>
    <col min="2567" max="2569" width="10.7109375" style="93" customWidth="1"/>
    <col min="2570" max="2815" width="9.140625" style="93" customWidth="1"/>
    <col min="2816" max="2817" width="12.28515625" style="93"/>
    <col min="2818" max="2818" width="7.7109375" style="93" customWidth="1"/>
    <col min="2819" max="2819" width="10.7109375" style="93" customWidth="1"/>
    <col min="2820" max="2820" width="12" style="93" customWidth="1"/>
    <col min="2821" max="2821" width="10.7109375" style="93" customWidth="1"/>
    <col min="2822" max="2822" width="11.7109375" style="93" customWidth="1"/>
    <col min="2823" max="2825" width="10.7109375" style="93" customWidth="1"/>
    <col min="2826" max="3071" width="9.140625" style="93" customWidth="1"/>
    <col min="3072" max="3073" width="12.28515625" style="93"/>
    <col min="3074" max="3074" width="7.7109375" style="93" customWidth="1"/>
    <col min="3075" max="3075" width="10.7109375" style="93" customWidth="1"/>
    <col min="3076" max="3076" width="12" style="93" customWidth="1"/>
    <col min="3077" max="3077" width="10.7109375" style="93" customWidth="1"/>
    <col min="3078" max="3078" width="11.7109375" style="93" customWidth="1"/>
    <col min="3079" max="3081" width="10.7109375" style="93" customWidth="1"/>
    <col min="3082" max="3327" width="9.140625" style="93" customWidth="1"/>
    <col min="3328" max="3329" width="12.28515625" style="93"/>
    <col min="3330" max="3330" width="7.7109375" style="93" customWidth="1"/>
    <col min="3331" max="3331" width="10.7109375" style="93" customWidth="1"/>
    <col min="3332" max="3332" width="12" style="93" customWidth="1"/>
    <col min="3333" max="3333" width="10.7109375" style="93" customWidth="1"/>
    <col min="3334" max="3334" width="11.7109375" style="93" customWidth="1"/>
    <col min="3335" max="3337" width="10.7109375" style="93" customWidth="1"/>
    <col min="3338" max="3583" width="9.140625" style="93" customWidth="1"/>
    <col min="3584" max="3585" width="12.28515625" style="93"/>
    <col min="3586" max="3586" width="7.7109375" style="93" customWidth="1"/>
    <col min="3587" max="3587" width="10.7109375" style="93" customWidth="1"/>
    <col min="3588" max="3588" width="12" style="93" customWidth="1"/>
    <col min="3589" max="3589" width="10.7109375" style="93" customWidth="1"/>
    <col min="3590" max="3590" width="11.7109375" style="93" customWidth="1"/>
    <col min="3591" max="3593" width="10.7109375" style="93" customWidth="1"/>
    <col min="3594" max="3839" width="9.140625" style="93" customWidth="1"/>
    <col min="3840" max="3841" width="12.28515625" style="93"/>
    <col min="3842" max="3842" width="7.7109375" style="93" customWidth="1"/>
    <col min="3843" max="3843" width="10.7109375" style="93" customWidth="1"/>
    <col min="3844" max="3844" width="12" style="93" customWidth="1"/>
    <col min="3845" max="3845" width="10.7109375" style="93" customWidth="1"/>
    <col min="3846" max="3846" width="11.7109375" style="93" customWidth="1"/>
    <col min="3847" max="3849" width="10.7109375" style="93" customWidth="1"/>
    <col min="3850" max="4095" width="9.140625" style="93" customWidth="1"/>
    <col min="4096" max="4097" width="12.28515625" style="93"/>
    <col min="4098" max="4098" width="7.7109375" style="93" customWidth="1"/>
    <col min="4099" max="4099" width="10.7109375" style="93" customWidth="1"/>
    <col min="4100" max="4100" width="12" style="93" customWidth="1"/>
    <col min="4101" max="4101" width="10.7109375" style="93" customWidth="1"/>
    <col min="4102" max="4102" width="11.7109375" style="93" customWidth="1"/>
    <col min="4103" max="4105" width="10.7109375" style="93" customWidth="1"/>
    <col min="4106" max="4351" width="9.140625" style="93" customWidth="1"/>
    <col min="4352" max="4353" width="12.28515625" style="93"/>
    <col min="4354" max="4354" width="7.7109375" style="93" customWidth="1"/>
    <col min="4355" max="4355" width="10.7109375" style="93" customWidth="1"/>
    <col min="4356" max="4356" width="12" style="93" customWidth="1"/>
    <col min="4357" max="4357" width="10.7109375" style="93" customWidth="1"/>
    <col min="4358" max="4358" width="11.7109375" style="93" customWidth="1"/>
    <col min="4359" max="4361" width="10.7109375" style="93" customWidth="1"/>
    <col min="4362" max="4607" width="9.140625" style="93" customWidth="1"/>
    <col min="4608" max="4609" width="12.28515625" style="93"/>
    <col min="4610" max="4610" width="7.7109375" style="93" customWidth="1"/>
    <col min="4611" max="4611" width="10.7109375" style="93" customWidth="1"/>
    <col min="4612" max="4612" width="12" style="93" customWidth="1"/>
    <col min="4613" max="4613" width="10.7109375" style="93" customWidth="1"/>
    <col min="4614" max="4614" width="11.7109375" style="93" customWidth="1"/>
    <col min="4615" max="4617" width="10.7109375" style="93" customWidth="1"/>
    <col min="4618" max="4863" width="9.140625" style="93" customWidth="1"/>
    <col min="4864" max="4865" width="12.28515625" style="93"/>
    <col min="4866" max="4866" width="7.7109375" style="93" customWidth="1"/>
    <col min="4867" max="4867" width="10.7109375" style="93" customWidth="1"/>
    <col min="4868" max="4868" width="12" style="93" customWidth="1"/>
    <col min="4869" max="4869" width="10.7109375" style="93" customWidth="1"/>
    <col min="4870" max="4870" width="11.7109375" style="93" customWidth="1"/>
    <col min="4871" max="4873" width="10.7109375" style="93" customWidth="1"/>
    <col min="4874" max="5119" width="9.140625" style="93" customWidth="1"/>
    <col min="5120" max="5121" width="12.28515625" style="93"/>
    <col min="5122" max="5122" width="7.7109375" style="93" customWidth="1"/>
    <col min="5123" max="5123" width="10.7109375" style="93" customWidth="1"/>
    <col min="5124" max="5124" width="12" style="93" customWidth="1"/>
    <col min="5125" max="5125" width="10.7109375" style="93" customWidth="1"/>
    <col min="5126" max="5126" width="11.7109375" style="93" customWidth="1"/>
    <col min="5127" max="5129" width="10.7109375" style="93" customWidth="1"/>
    <col min="5130" max="5375" width="9.140625" style="93" customWidth="1"/>
    <col min="5376" max="5377" width="12.28515625" style="93"/>
    <col min="5378" max="5378" width="7.7109375" style="93" customWidth="1"/>
    <col min="5379" max="5379" width="10.7109375" style="93" customWidth="1"/>
    <col min="5380" max="5380" width="12" style="93" customWidth="1"/>
    <col min="5381" max="5381" width="10.7109375" style="93" customWidth="1"/>
    <col min="5382" max="5382" width="11.7109375" style="93" customWidth="1"/>
    <col min="5383" max="5385" width="10.7109375" style="93" customWidth="1"/>
    <col min="5386" max="5631" width="9.140625" style="93" customWidth="1"/>
    <col min="5632" max="5633" width="12.28515625" style="93"/>
    <col min="5634" max="5634" width="7.7109375" style="93" customWidth="1"/>
    <col min="5635" max="5635" width="10.7109375" style="93" customWidth="1"/>
    <col min="5636" max="5636" width="12" style="93" customWidth="1"/>
    <col min="5637" max="5637" width="10.7109375" style="93" customWidth="1"/>
    <col min="5638" max="5638" width="11.7109375" style="93" customWidth="1"/>
    <col min="5639" max="5641" width="10.7109375" style="93" customWidth="1"/>
    <col min="5642" max="5887" width="9.140625" style="93" customWidth="1"/>
    <col min="5888" max="5889" width="12.28515625" style="93"/>
    <col min="5890" max="5890" width="7.7109375" style="93" customWidth="1"/>
    <col min="5891" max="5891" width="10.7109375" style="93" customWidth="1"/>
    <col min="5892" max="5892" width="12" style="93" customWidth="1"/>
    <col min="5893" max="5893" width="10.7109375" style="93" customWidth="1"/>
    <col min="5894" max="5894" width="11.7109375" style="93" customWidth="1"/>
    <col min="5895" max="5897" width="10.7109375" style="93" customWidth="1"/>
    <col min="5898" max="6143" width="9.140625" style="93" customWidth="1"/>
    <col min="6144" max="6145" width="12.28515625" style="93"/>
    <col min="6146" max="6146" width="7.7109375" style="93" customWidth="1"/>
    <col min="6147" max="6147" width="10.7109375" style="93" customWidth="1"/>
    <col min="6148" max="6148" width="12" style="93" customWidth="1"/>
    <col min="6149" max="6149" width="10.7109375" style="93" customWidth="1"/>
    <col min="6150" max="6150" width="11.7109375" style="93" customWidth="1"/>
    <col min="6151" max="6153" width="10.7109375" style="93" customWidth="1"/>
    <col min="6154" max="6399" width="9.140625" style="93" customWidth="1"/>
    <col min="6400" max="6401" width="12.28515625" style="93"/>
    <col min="6402" max="6402" width="7.7109375" style="93" customWidth="1"/>
    <col min="6403" max="6403" width="10.7109375" style="93" customWidth="1"/>
    <col min="6404" max="6404" width="12" style="93" customWidth="1"/>
    <col min="6405" max="6405" width="10.7109375" style="93" customWidth="1"/>
    <col min="6406" max="6406" width="11.7109375" style="93" customWidth="1"/>
    <col min="6407" max="6409" width="10.7109375" style="93" customWidth="1"/>
    <col min="6410" max="6655" width="9.140625" style="93" customWidth="1"/>
    <col min="6656" max="6657" width="12.28515625" style="93"/>
    <col min="6658" max="6658" width="7.7109375" style="93" customWidth="1"/>
    <col min="6659" max="6659" width="10.7109375" style="93" customWidth="1"/>
    <col min="6660" max="6660" width="12" style="93" customWidth="1"/>
    <col min="6661" max="6661" width="10.7109375" style="93" customWidth="1"/>
    <col min="6662" max="6662" width="11.7109375" style="93" customWidth="1"/>
    <col min="6663" max="6665" width="10.7109375" style="93" customWidth="1"/>
    <col min="6666" max="6911" width="9.140625" style="93" customWidth="1"/>
    <col min="6912" max="6913" width="12.28515625" style="93"/>
    <col min="6914" max="6914" width="7.7109375" style="93" customWidth="1"/>
    <col min="6915" max="6915" width="10.7109375" style="93" customWidth="1"/>
    <col min="6916" max="6916" width="12" style="93" customWidth="1"/>
    <col min="6917" max="6917" width="10.7109375" style="93" customWidth="1"/>
    <col min="6918" max="6918" width="11.7109375" style="93" customWidth="1"/>
    <col min="6919" max="6921" width="10.7109375" style="93" customWidth="1"/>
    <col min="6922" max="7167" width="9.140625" style="93" customWidth="1"/>
    <col min="7168" max="7169" width="12.28515625" style="93"/>
    <col min="7170" max="7170" width="7.7109375" style="93" customWidth="1"/>
    <col min="7171" max="7171" width="10.7109375" style="93" customWidth="1"/>
    <col min="7172" max="7172" width="12" style="93" customWidth="1"/>
    <col min="7173" max="7173" width="10.7109375" style="93" customWidth="1"/>
    <col min="7174" max="7174" width="11.7109375" style="93" customWidth="1"/>
    <col min="7175" max="7177" width="10.7109375" style="93" customWidth="1"/>
    <col min="7178" max="7423" width="9.140625" style="93" customWidth="1"/>
    <col min="7424" max="7425" width="12.28515625" style="93"/>
    <col min="7426" max="7426" width="7.7109375" style="93" customWidth="1"/>
    <col min="7427" max="7427" width="10.7109375" style="93" customWidth="1"/>
    <col min="7428" max="7428" width="12" style="93" customWidth="1"/>
    <col min="7429" max="7429" width="10.7109375" style="93" customWidth="1"/>
    <col min="7430" max="7430" width="11.7109375" style="93" customWidth="1"/>
    <col min="7431" max="7433" width="10.7109375" style="93" customWidth="1"/>
    <col min="7434" max="7679" width="9.140625" style="93" customWidth="1"/>
    <col min="7680" max="7681" width="12.28515625" style="93"/>
    <col min="7682" max="7682" width="7.7109375" style="93" customWidth="1"/>
    <col min="7683" max="7683" width="10.7109375" style="93" customWidth="1"/>
    <col min="7684" max="7684" width="12" style="93" customWidth="1"/>
    <col min="7685" max="7685" width="10.7109375" style="93" customWidth="1"/>
    <col min="7686" max="7686" width="11.7109375" style="93" customWidth="1"/>
    <col min="7687" max="7689" width="10.7109375" style="93" customWidth="1"/>
    <col min="7690" max="7935" width="9.140625" style="93" customWidth="1"/>
    <col min="7936" max="7937" width="12.28515625" style="93"/>
    <col min="7938" max="7938" width="7.7109375" style="93" customWidth="1"/>
    <col min="7939" max="7939" width="10.7109375" style="93" customWidth="1"/>
    <col min="7940" max="7940" width="12" style="93" customWidth="1"/>
    <col min="7941" max="7941" width="10.7109375" style="93" customWidth="1"/>
    <col min="7942" max="7942" width="11.7109375" style="93" customWidth="1"/>
    <col min="7943" max="7945" width="10.7109375" style="93" customWidth="1"/>
    <col min="7946" max="8191" width="9.140625" style="93" customWidth="1"/>
    <col min="8192" max="8193" width="12.28515625" style="93"/>
    <col min="8194" max="8194" width="7.7109375" style="93" customWidth="1"/>
    <col min="8195" max="8195" width="10.7109375" style="93" customWidth="1"/>
    <col min="8196" max="8196" width="12" style="93" customWidth="1"/>
    <col min="8197" max="8197" width="10.7109375" style="93" customWidth="1"/>
    <col min="8198" max="8198" width="11.7109375" style="93" customWidth="1"/>
    <col min="8199" max="8201" width="10.7109375" style="93" customWidth="1"/>
    <col min="8202" max="8447" width="9.140625" style="93" customWidth="1"/>
    <col min="8448" max="8449" width="12.28515625" style="93"/>
    <col min="8450" max="8450" width="7.7109375" style="93" customWidth="1"/>
    <col min="8451" max="8451" width="10.7109375" style="93" customWidth="1"/>
    <col min="8452" max="8452" width="12" style="93" customWidth="1"/>
    <col min="8453" max="8453" width="10.7109375" style="93" customWidth="1"/>
    <col min="8454" max="8454" width="11.7109375" style="93" customWidth="1"/>
    <col min="8455" max="8457" width="10.7109375" style="93" customWidth="1"/>
    <col min="8458" max="8703" width="9.140625" style="93" customWidth="1"/>
    <col min="8704" max="8705" width="12.28515625" style="93"/>
    <col min="8706" max="8706" width="7.7109375" style="93" customWidth="1"/>
    <col min="8707" max="8707" width="10.7109375" style="93" customWidth="1"/>
    <col min="8708" max="8708" width="12" style="93" customWidth="1"/>
    <col min="8709" max="8709" width="10.7109375" style="93" customWidth="1"/>
    <col min="8710" max="8710" width="11.7109375" style="93" customWidth="1"/>
    <col min="8711" max="8713" width="10.7109375" style="93" customWidth="1"/>
    <col min="8714" max="8959" width="9.140625" style="93" customWidth="1"/>
    <col min="8960" max="8961" width="12.28515625" style="93"/>
    <col min="8962" max="8962" width="7.7109375" style="93" customWidth="1"/>
    <col min="8963" max="8963" width="10.7109375" style="93" customWidth="1"/>
    <col min="8964" max="8964" width="12" style="93" customWidth="1"/>
    <col min="8965" max="8965" width="10.7109375" style="93" customWidth="1"/>
    <col min="8966" max="8966" width="11.7109375" style="93" customWidth="1"/>
    <col min="8967" max="8969" width="10.7109375" style="93" customWidth="1"/>
    <col min="8970" max="9215" width="9.140625" style="93" customWidth="1"/>
    <col min="9216" max="9217" width="12.28515625" style="93"/>
    <col min="9218" max="9218" width="7.7109375" style="93" customWidth="1"/>
    <col min="9219" max="9219" width="10.7109375" style="93" customWidth="1"/>
    <col min="9220" max="9220" width="12" style="93" customWidth="1"/>
    <col min="9221" max="9221" width="10.7109375" style="93" customWidth="1"/>
    <col min="9222" max="9222" width="11.7109375" style="93" customWidth="1"/>
    <col min="9223" max="9225" width="10.7109375" style="93" customWidth="1"/>
    <col min="9226" max="9471" width="9.140625" style="93" customWidth="1"/>
    <col min="9472" max="9473" width="12.28515625" style="93"/>
    <col min="9474" max="9474" width="7.7109375" style="93" customWidth="1"/>
    <col min="9475" max="9475" width="10.7109375" style="93" customWidth="1"/>
    <col min="9476" max="9476" width="12" style="93" customWidth="1"/>
    <col min="9477" max="9477" width="10.7109375" style="93" customWidth="1"/>
    <col min="9478" max="9478" width="11.7109375" style="93" customWidth="1"/>
    <col min="9479" max="9481" width="10.7109375" style="93" customWidth="1"/>
    <col min="9482" max="9727" width="9.140625" style="93" customWidth="1"/>
    <col min="9728" max="9729" width="12.28515625" style="93"/>
    <col min="9730" max="9730" width="7.7109375" style="93" customWidth="1"/>
    <col min="9731" max="9731" width="10.7109375" style="93" customWidth="1"/>
    <col min="9732" max="9732" width="12" style="93" customWidth="1"/>
    <col min="9733" max="9733" width="10.7109375" style="93" customWidth="1"/>
    <col min="9734" max="9734" width="11.7109375" style="93" customWidth="1"/>
    <col min="9735" max="9737" width="10.7109375" style="93" customWidth="1"/>
    <col min="9738" max="9983" width="9.140625" style="93" customWidth="1"/>
    <col min="9984" max="9985" width="12.28515625" style="93"/>
    <col min="9986" max="9986" width="7.7109375" style="93" customWidth="1"/>
    <col min="9987" max="9987" width="10.7109375" style="93" customWidth="1"/>
    <col min="9988" max="9988" width="12" style="93" customWidth="1"/>
    <col min="9989" max="9989" width="10.7109375" style="93" customWidth="1"/>
    <col min="9990" max="9990" width="11.7109375" style="93" customWidth="1"/>
    <col min="9991" max="9993" width="10.7109375" style="93" customWidth="1"/>
    <col min="9994" max="10239" width="9.140625" style="93" customWidth="1"/>
    <col min="10240" max="10241" width="12.28515625" style="93"/>
    <col min="10242" max="10242" width="7.7109375" style="93" customWidth="1"/>
    <col min="10243" max="10243" width="10.7109375" style="93" customWidth="1"/>
    <col min="10244" max="10244" width="12" style="93" customWidth="1"/>
    <col min="10245" max="10245" width="10.7109375" style="93" customWidth="1"/>
    <col min="10246" max="10246" width="11.7109375" style="93" customWidth="1"/>
    <col min="10247" max="10249" width="10.7109375" style="93" customWidth="1"/>
    <col min="10250" max="10495" width="9.140625" style="93" customWidth="1"/>
    <col min="10496" max="10497" width="12.28515625" style="93"/>
    <col min="10498" max="10498" width="7.7109375" style="93" customWidth="1"/>
    <col min="10499" max="10499" width="10.7109375" style="93" customWidth="1"/>
    <col min="10500" max="10500" width="12" style="93" customWidth="1"/>
    <col min="10501" max="10501" width="10.7109375" style="93" customWidth="1"/>
    <col min="10502" max="10502" width="11.7109375" style="93" customWidth="1"/>
    <col min="10503" max="10505" width="10.7109375" style="93" customWidth="1"/>
    <col min="10506" max="10751" width="9.140625" style="93" customWidth="1"/>
    <col min="10752" max="10753" width="12.28515625" style="93"/>
    <col min="10754" max="10754" width="7.7109375" style="93" customWidth="1"/>
    <col min="10755" max="10755" width="10.7109375" style="93" customWidth="1"/>
    <col min="10756" max="10756" width="12" style="93" customWidth="1"/>
    <col min="10757" max="10757" width="10.7109375" style="93" customWidth="1"/>
    <col min="10758" max="10758" width="11.7109375" style="93" customWidth="1"/>
    <col min="10759" max="10761" width="10.7109375" style="93" customWidth="1"/>
    <col min="10762" max="11007" width="9.140625" style="93" customWidth="1"/>
    <col min="11008" max="11009" width="12.28515625" style="93"/>
    <col min="11010" max="11010" width="7.7109375" style="93" customWidth="1"/>
    <col min="11011" max="11011" width="10.7109375" style="93" customWidth="1"/>
    <col min="11012" max="11012" width="12" style="93" customWidth="1"/>
    <col min="11013" max="11013" width="10.7109375" style="93" customWidth="1"/>
    <col min="11014" max="11014" width="11.7109375" style="93" customWidth="1"/>
    <col min="11015" max="11017" width="10.7109375" style="93" customWidth="1"/>
    <col min="11018" max="11263" width="9.140625" style="93" customWidth="1"/>
    <col min="11264" max="11265" width="12.28515625" style="93"/>
    <col min="11266" max="11266" width="7.7109375" style="93" customWidth="1"/>
    <col min="11267" max="11267" width="10.7109375" style="93" customWidth="1"/>
    <col min="11268" max="11268" width="12" style="93" customWidth="1"/>
    <col min="11269" max="11269" width="10.7109375" style="93" customWidth="1"/>
    <col min="11270" max="11270" width="11.7109375" style="93" customWidth="1"/>
    <col min="11271" max="11273" width="10.7109375" style="93" customWidth="1"/>
    <col min="11274" max="11519" width="9.140625" style="93" customWidth="1"/>
    <col min="11520" max="11521" width="12.28515625" style="93"/>
    <col min="11522" max="11522" width="7.7109375" style="93" customWidth="1"/>
    <col min="11523" max="11523" width="10.7109375" style="93" customWidth="1"/>
    <col min="11524" max="11524" width="12" style="93" customWidth="1"/>
    <col min="11525" max="11525" width="10.7109375" style="93" customWidth="1"/>
    <col min="11526" max="11526" width="11.7109375" style="93" customWidth="1"/>
    <col min="11527" max="11529" width="10.7109375" style="93" customWidth="1"/>
    <col min="11530" max="11775" width="9.140625" style="93" customWidth="1"/>
    <col min="11776" max="11777" width="12.28515625" style="93"/>
    <col min="11778" max="11778" width="7.7109375" style="93" customWidth="1"/>
    <col min="11779" max="11779" width="10.7109375" style="93" customWidth="1"/>
    <col min="11780" max="11780" width="12" style="93" customWidth="1"/>
    <col min="11781" max="11781" width="10.7109375" style="93" customWidth="1"/>
    <col min="11782" max="11782" width="11.7109375" style="93" customWidth="1"/>
    <col min="11783" max="11785" width="10.7109375" style="93" customWidth="1"/>
    <col min="11786" max="12031" width="9.140625" style="93" customWidth="1"/>
    <col min="12032" max="12033" width="12.28515625" style="93"/>
    <col min="12034" max="12034" width="7.7109375" style="93" customWidth="1"/>
    <col min="12035" max="12035" width="10.7109375" style="93" customWidth="1"/>
    <col min="12036" max="12036" width="12" style="93" customWidth="1"/>
    <col min="12037" max="12037" width="10.7109375" style="93" customWidth="1"/>
    <col min="12038" max="12038" width="11.7109375" style="93" customWidth="1"/>
    <col min="12039" max="12041" width="10.7109375" style="93" customWidth="1"/>
    <col min="12042" max="12287" width="9.140625" style="93" customWidth="1"/>
    <col min="12288" max="12289" width="12.28515625" style="93"/>
    <col min="12290" max="12290" width="7.7109375" style="93" customWidth="1"/>
    <col min="12291" max="12291" width="10.7109375" style="93" customWidth="1"/>
    <col min="12292" max="12292" width="12" style="93" customWidth="1"/>
    <col min="12293" max="12293" width="10.7109375" style="93" customWidth="1"/>
    <col min="12294" max="12294" width="11.7109375" style="93" customWidth="1"/>
    <col min="12295" max="12297" width="10.7109375" style="93" customWidth="1"/>
    <col min="12298" max="12543" width="9.140625" style="93" customWidth="1"/>
    <col min="12544" max="12545" width="12.28515625" style="93"/>
    <col min="12546" max="12546" width="7.7109375" style="93" customWidth="1"/>
    <col min="12547" max="12547" width="10.7109375" style="93" customWidth="1"/>
    <col min="12548" max="12548" width="12" style="93" customWidth="1"/>
    <col min="12549" max="12549" width="10.7109375" style="93" customWidth="1"/>
    <col min="12550" max="12550" width="11.7109375" style="93" customWidth="1"/>
    <col min="12551" max="12553" width="10.7109375" style="93" customWidth="1"/>
    <col min="12554" max="12799" width="9.140625" style="93" customWidth="1"/>
    <col min="12800" max="12801" width="12.28515625" style="93"/>
    <col min="12802" max="12802" width="7.7109375" style="93" customWidth="1"/>
    <col min="12803" max="12803" width="10.7109375" style="93" customWidth="1"/>
    <col min="12804" max="12804" width="12" style="93" customWidth="1"/>
    <col min="12805" max="12805" width="10.7109375" style="93" customWidth="1"/>
    <col min="12806" max="12806" width="11.7109375" style="93" customWidth="1"/>
    <col min="12807" max="12809" width="10.7109375" style="93" customWidth="1"/>
    <col min="12810" max="13055" width="9.140625" style="93" customWidth="1"/>
    <col min="13056" max="13057" width="12.28515625" style="93"/>
    <col min="13058" max="13058" width="7.7109375" style="93" customWidth="1"/>
    <col min="13059" max="13059" width="10.7109375" style="93" customWidth="1"/>
    <col min="13060" max="13060" width="12" style="93" customWidth="1"/>
    <col min="13061" max="13061" width="10.7109375" style="93" customWidth="1"/>
    <col min="13062" max="13062" width="11.7109375" style="93" customWidth="1"/>
    <col min="13063" max="13065" width="10.7109375" style="93" customWidth="1"/>
    <col min="13066" max="13311" width="9.140625" style="93" customWidth="1"/>
    <col min="13312" max="13313" width="12.28515625" style="93"/>
    <col min="13314" max="13314" width="7.7109375" style="93" customWidth="1"/>
    <col min="13315" max="13315" width="10.7109375" style="93" customWidth="1"/>
    <col min="13316" max="13316" width="12" style="93" customWidth="1"/>
    <col min="13317" max="13317" width="10.7109375" style="93" customWidth="1"/>
    <col min="13318" max="13318" width="11.7109375" style="93" customWidth="1"/>
    <col min="13319" max="13321" width="10.7109375" style="93" customWidth="1"/>
    <col min="13322" max="13567" width="9.140625" style="93" customWidth="1"/>
    <col min="13568" max="13569" width="12.28515625" style="93"/>
    <col min="13570" max="13570" width="7.7109375" style="93" customWidth="1"/>
    <col min="13571" max="13571" width="10.7109375" style="93" customWidth="1"/>
    <col min="13572" max="13572" width="12" style="93" customWidth="1"/>
    <col min="13573" max="13573" width="10.7109375" style="93" customWidth="1"/>
    <col min="13574" max="13574" width="11.7109375" style="93" customWidth="1"/>
    <col min="13575" max="13577" width="10.7109375" style="93" customWidth="1"/>
    <col min="13578" max="13823" width="9.140625" style="93" customWidth="1"/>
    <col min="13824" max="13825" width="12.28515625" style="93"/>
    <col min="13826" max="13826" width="7.7109375" style="93" customWidth="1"/>
    <col min="13827" max="13827" width="10.7109375" style="93" customWidth="1"/>
    <col min="13828" max="13828" width="12" style="93" customWidth="1"/>
    <col min="13829" max="13829" width="10.7109375" style="93" customWidth="1"/>
    <col min="13830" max="13830" width="11.7109375" style="93" customWidth="1"/>
    <col min="13831" max="13833" width="10.7109375" style="93" customWidth="1"/>
    <col min="13834" max="14079" width="9.140625" style="93" customWidth="1"/>
    <col min="14080" max="14081" width="12.28515625" style="93"/>
    <col min="14082" max="14082" width="7.7109375" style="93" customWidth="1"/>
    <col min="14083" max="14083" width="10.7109375" style="93" customWidth="1"/>
    <col min="14084" max="14084" width="12" style="93" customWidth="1"/>
    <col min="14085" max="14085" width="10.7109375" style="93" customWidth="1"/>
    <col min="14086" max="14086" width="11.7109375" style="93" customWidth="1"/>
    <col min="14087" max="14089" width="10.7109375" style="93" customWidth="1"/>
    <col min="14090" max="14335" width="9.140625" style="93" customWidth="1"/>
    <col min="14336" max="14337" width="12.28515625" style="93"/>
    <col min="14338" max="14338" width="7.7109375" style="93" customWidth="1"/>
    <col min="14339" max="14339" width="10.7109375" style="93" customWidth="1"/>
    <col min="14340" max="14340" width="12" style="93" customWidth="1"/>
    <col min="14341" max="14341" width="10.7109375" style="93" customWidth="1"/>
    <col min="14342" max="14342" width="11.7109375" style="93" customWidth="1"/>
    <col min="14343" max="14345" width="10.7109375" style="93" customWidth="1"/>
    <col min="14346" max="14591" width="9.140625" style="93" customWidth="1"/>
    <col min="14592" max="14593" width="12.28515625" style="93"/>
    <col min="14594" max="14594" width="7.7109375" style="93" customWidth="1"/>
    <col min="14595" max="14595" width="10.7109375" style="93" customWidth="1"/>
    <col min="14596" max="14596" width="12" style="93" customWidth="1"/>
    <col min="14597" max="14597" width="10.7109375" style="93" customWidth="1"/>
    <col min="14598" max="14598" width="11.7109375" style="93" customWidth="1"/>
    <col min="14599" max="14601" width="10.7109375" style="93" customWidth="1"/>
    <col min="14602" max="14847" width="9.140625" style="93" customWidth="1"/>
    <col min="14848" max="14849" width="12.28515625" style="93"/>
    <col min="14850" max="14850" width="7.7109375" style="93" customWidth="1"/>
    <col min="14851" max="14851" width="10.7109375" style="93" customWidth="1"/>
    <col min="14852" max="14852" width="12" style="93" customWidth="1"/>
    <col min="14853" max="14853" width="10.7109375" style="93" customWidth="1"/>
    <col min="14854" max="14854" width="11.7109375" style="93" customWidth="1"/>
    <col min="14855" max="14857" width="10.7109375" style="93" customWidth="1"/>
    <col min="14858" max="15103" width="9.140625" style="93" customWidth="1"/>
    <col min="15104" max="15105" width="12.28515625" style="93"/>
    <col min="15106" max="15106" width="7.7109375" style="93" customWidth="1"/>
    <col min="15107" max="15107" width="10.7109375" style="93" customWidth="1"/>
    <col min="15108" max="15108" width="12" style="93" customWidth="1"/>
    <col min="15109" max="15109" width="10.7109375" style="93" customWidth="1"/>
    <col min="15110" max="15110" width="11.7109375" style="93" customWidth="1"/>
    <col min="15111" max="15113" width="10.7109375" style="93" customWidth="1"/>
    <col min="15114" max="15359" width="9.140625" style="93" customWidth="1"/>
    <col min="15360" max="15361" width="12.28515625" style="93"/>
    <col min="15362" max="15362" width="7.7109375" style="93" customWidth="1"/>
    <col min="15363" max="15363" width="10.7109375" style="93" customWidth="1"/>
    <col min="15364" max="15364" width="12" style="93" customWidth="1"/>
    <col min="15365" max="15365" width="10.7109375" style="93" customWidth="1"/>
    <col min="15366" max="15366" width="11.7109375" style="93" customWidth="1"/>
    <col min="15367" max="15369" width="10.7109375" style="93" customWidth="1"/>
    <col min="15370" max="15615" width="9.140625" style="93" customWidth="1"/>
    <col min="15616" max="15617" width="12.28515625" style="93"/>
    <col min="15618" max="15618" width="7.7109375" style="93" customWidth="1"/>
    <col min="15619" max="15619" width="10.7109375" style="93" customWidth="1"/>
    <col min="15620" max="15620" width="12" style="93" customWidth="1"/>
    <col min="15621" max="15621" width="10.7109375" style="93" customWidth="1"/>
    <col min="15622" max="15622" width="11.7109375" style="93" customWidth="1"/>
    <col min="15623" max="15625" width="10.7109375" style="93" customWidth="1"/>
    <col min="15626" max="15871" width="9.140625" style="93" customWidth="1"/>
    <col min="15872" max="15873" width="12.28515625" style="93"/>
    <col min="15874" max="15874" width="7.7109375" style="93" customWidth="1"/>
    <col min="15875" max="15875" width="10.7109375" style="93" customWidth="1"/>
    <col min="15876" max="15876" width="12" style="93" customWidth="1"/>
    <col min="15877" max="15877" width="10.7109375" style="93" customWidth="1"/>
    <col min="15878" max="15878" width="11.7109375" style="93" customWidth="1"/>
    <col min="15879" max="15881" width="10.7109375" style="93" customWidth="1"/>
    <col min="15882" max="16127" width="9.140625" style="93" customWidth="1"/>
    <col min="16128" max="16129" width="12.28515625" style="93"/>
    <col min="16130" max="16130" width="7.7109375" style="93" customWidth="1"/>
    <col min="16131" max="16131" width="10.7109375" style="93" customWidth="1"/>
    <col min="16132" max="16132" width="12" style="93" customWidth="1"/>
    <col min="16133" max="16133" width="10.7109375" style="93" customWidth="1"/>
    <col min="16134" max="16134" width="11.7109375" style="93" customWidth="1"/>
    <col min="16135" max="16137" width="10.7109375" style="93" customWidth="1"/>
    <col min="16138" max="16383" width="9.140625" style="93" customWidth="1"/>
    <col min="16384" max="16384" width="12.28515625" style="93"/>
  </cols>
  <sheetData>
    <row r="1" spans="1:11" x14ac:dyDescent="0.2">
      <c r="A1" s="170" t="s">
        <v>51</v>
      </c>
      <c r="B1" s="170"/>
      <c r="C1" s="170"/>
      <c r="D1" s="170"/>
      <c r="E1" s="170"/>
      <c r="F1" s="170"/>
      <c r="G1" s="170"/>
      <c r="H1" s="170"/>
      <c r="I1" s="170"/>
    </row>
    <row r="2" spans="1:11" x14ac:dyDescent="0.2">
      <c r="A2" s="119"/>
      <c r="I2" s="120" t="s">
        <v>43</v>
      </c>
    </row>
    <row r="3" spans="1:11" ht="42" customHeight="1" x14ac:dyDescent="0.2">
      <c r="A3" s="192"/>
      <c r="B3" s="192"/>
      <c r="C3" s="121" t="s">
        <v>26</v>
      </c>
      <c r="D3" s="122" t="s">
        <v>27</v>
      </c>
      <c r="E3" s="121" t="s">
        <v>28</v>
      </c>
      <c r="F3" s="122" t="s">
        <v>29</v>
      </c>
      <c r="G3" s="121" t="s">
        <v>30</v>
      </c>
      <c r="H3" s="122" t="s">
        <v>31</v>
      </c>
      <c r="I3" s="123" t="s">
        <v>13</v>
      </c>
    </row>
    <row r="4" spans="1:11" x14ac:dyDescent="0.2">
      <c r="A4" s="124"/>
      <c r="B4" s="124"/>
      <c r="C4" s="125"/>
      <c r="D4" s="126"/>
      <c r="E4" s="125"/>
      <c r="F4" s="126"/>
      <c r="G4" s="125"/>
      <c r="H4" s="126"/>
      <c r="I4" s="127"/>
    </row>
    <row r="5" spans="1:11" ht="21.95" customHeight="1" x14ac:dyDescent="0.2">
      <c r="A5" s="193" t="s">
        <v>10</v>
      </c>
      <c r="B5" s="128">
        <v>2019</v>
      </c>
      <c r="C5" s="129">
        <v>5</v>
      </c>
      <c r="D5" s="130">
        <v>0</v>
      </c>
      <c r="E5" s="129">
        <v>3</v>
      </c>
      <c r="F5" s="130">
        <v>22</v>
      </c>
      <c r="G5" s="129">
        <v>1</v>
      </c>
      <c r="H5" s="130">
        <v>2</v>
      </c>
      <c r="I5" s="131">
        <v>33</v>
      </c>
      <c r="K5" s="132"/>
    </row>
    <row r="6" spans="1:11" ht="21.95" customHeight="1" x14ac:dyDescent="0.2">
      <c r="A6" s="194"/>
      <c r="B6" s="133">
        <v>2020</v>
      </c>
      <c r="C6" s="134">
        <v>12</v>
      </c>
      <c r="D6" s="108">
        <v>1</v>
      </c>
      <c r="E6" s="134">
        <v>6</v>
      </c>
      <c r="F6" s="108">
        <v>21</v>
      </c>
      <c r="G6" s="134">
        <v>9</v>
      </c>
      <c r="H6" s="108">
        <v>6</v>
      </c>
      <c r="I6" s="104">
        <v>55</v>
      </c>
      <c r="K6" s="132"/>
    </row>
    <row r="7" spans="1:11" ht="21.95" customHeight="1" x14ac:dyDescent="0.2">
      <c r="A7" s="194"/>
      <c r="B7" s="133">
        <v>2021</v>
      </c>
      <c r="C7" s="134">
        <v>11</v>
      </c>
      <c r="D7" s="108">
        <v>1</v>
      </c>
      <c r="E7" s="134">
        <v>3</v>
      </c>
      <c r="F7" s="108">
        <v>23</v>
      </c>
      <c r="G7" s="134">
        <v>3</v>
      </c>
      <c r="H7" s="108">
        <v>9</v>
      </c>
      <c r="I7" s="104">
        <v>50</v>
      </c>
      <c r="K7" s="132"/>
    </row>
    <row r="8" spans="1:11" ht="21.95" customHeight="1" x14ac:dyDescent="0.2">
      <c r="A8" s="194"/>
      <c r="B8" s="133">
        <v>2022</v>
      </c>
      <c r="C8" s="134">
        <v>14</v>
      </c>
      <c r="D8" s="108">
        <v>7</v>
      </c>
      <c r="E8" s="134">
        <v>6</v>
      </c>
      <c r="F8" s="108">
        <v>24</v>
      </c>
      <c r="G8" s="134">
        <v>3</v>
      </c>
      <c r="H8" s="108">
        <v>7</v>
      </c>
      <c r="I8" s="104">
        <v>61</v>
      </c>
      <c r="K8" s="132"/>
    </row>
    <row r="9" spans="1:11" ht="21.95" customHeight="1" x14ac:dyDescent="0.2">
      <c r="A9" s="194"/>
      <c r="B9" s="133">
        <v>2023</v>
      </c>
      <c r="C9" s="134">
        <v>14</v>
      </c>
      <c r="D9" s="108">
        <v>11</v>
      </c>
      <c r="E9" s="134">
        <v>6</v>
      </c>
      <c r="F9" s="108">
        <v>24</v>
      </c>
      <c r="G9" s="134">
        <v>18</v>
      </c>
      <c r="H9" s="134">
        <v>7</v>
      </c>
      <c r="I9" s="105">
        <v>80</v>
      </c>
      <c r="K9" s="132"/>
    </row>
    <row r="10" spans="1:11" ht="21.95" customHeight="1" x14ac:dyDescent="0.2">
      <c r="A10" s="194"/>
      <c r="B10" s="133">
        <v>2024</v>
      </c>
      <c r="C10" s="134">
        <v>23</v>
      </c>
      <c r="D10" s="108">
        <v>8</v>
      </c>
      <c r="E10" s="134">
        <v>0</v>
      </c>
      <c r="F10" s="108">
        <v>30</v>
      </c>
      <c r="G10" s="134">
        <v>27</v>
      </c>
      <c r="H10" s="134">
        <v>8</v>
      </c>
      <c r="I10" s="105">
        <v>96</v>
      </c>
      <c r="K10" s="132"/>
    </row>
    <row r="11" spans="1:11" x14ac:dyDescent="0.2">
      <c r="A11" s="135"/>
      <c r="B11" s="133"/>
      <c r="C11" s="134"/>
      <c r="D11" s="108"/>
      <c r="E11" s="134"/>
      <c r="F11" s="108"/>
      <c r="G11" s="134"/>
      <c r="H11" s="134"/>
      <c r="I11" s="105"/>
      <c r="K11" s="132"/>
    </row>
    <row r="12" spans="1:11" ht="21.95" customHeight="1" x14ac:dyDescent="0.2">
      <c r="A12" s="193" t="s">
        <v>11</v>
      </c>
      <c r="B12" s="128">
        <v>2019</v>
      </c>
      <c r="C12" s="129">
        <v>472</v>
      </c>
      <c r="D12" s="130">
        <v>518</v>
      </c>
      <c r="E12" s="136">
        <v>95</v>
      </c>
      <c r="F12" s="137">
        <v>7</v>
      </c>
      <c r="G12" s="136">
        <v>21</v>
      </c>
      <c r="H12" s="129">
        <v>16</v>
      </c>
      <c r="I12" s="138">
        <v>1129</v>
      </c>
      <c r="K12" s="132"/>
    </row>
    <row r="13" spans="1:11" ht="21.95" customHeight="1" x14ac:dyDescent="0.2">
      <c r="A13" s="194"/>
      <c r="B13" s="133">
        <v>2020</v>
      </c>
      <c r="C13" s="134">
        <v>396</v>
      </c>
      <c r="D13" s="108">
        <v>802</v>
      </c>
      <c r="E13" s="139">
        <v>108</v>
      </c>
      <c r="F13" s="108">
        <v>7</v>
      </c>
      <c r="G13" s="134">
        <v>55</v>
      </c>
      <c r="H13" s="134">
        <v>1</v>
      </c>
      <c r="I13" s="105">
        <v>1369</v>
      </c>
      <c r="K13" s="132"/>
    </row>
    <row r="14" spans="1:11" ht="21.95" customHeight="1" x14ac:dyDescent="0.2">
      <c r="A14" s="194"/>
      <c r="B14" s="133">
        <v>2021</v>
      </c>
      <c r="C14" s="134">
        <v>419</v>
      </c>
      <c r="D14" s="108">
        <v>765</v>
      </c>
      <c r="E14" s="139">
        <v>117</v>
      </c>
      <c r="F14" s="108">
        <v>20</v>
      </c>
      <c r="G14" s="134">
        <v>50</v>
      </c>
      <c r="H14" s="134">
        <v>3</v>
      </c>
      <c r="I14" s="105">
        <v>1374</v>
      </c>
      <c r="K14" s="132"/>
    </row>
    <row r="15" spans="1:11" ht="21.95" customHeight="1" x14ac:dyDescent="0.2">
      <c r="A15" s="194"/>
      <c r="B15" s="133">
        <v>2022</v>
      </c>
      <c r="C15" s="134">
        <v>474</v>
      </c>
      <c r="D15" s="108">
        <v>907</v>
      </c>
      <c r="E15" s="139">
        <v>64</v>
      </c>
      <c r="F15" s="108">
        <v>19</v>
      </c>
      <c r="G15" s="134">
        <v>53</v>
      </c>
      <c r="H15" s="134">
        <v>11</v>
      </c>
      <c r="I15" s="105">
        <v>1528</v>
      </c>
      <c r="K15" s="132"/>
    </row>
    <row r="16" spans="1:11" ht="21.95" customHeight="1" x14ac:dyDescent="0.2">
      <c r="A16" s="194"/>
      <c r="B16" s="133">
        <v>2023</v>
      </c>
      <c r="C16" s="134">
        <v>569</v>
      </c>
      <c r="D16" s="108">
        <v>926</v>
      </c>
      <c r="E16" s="139">
        <v>54</v>
      </c>
      <c r="F16" s="108">
        <v>17</v>
      </c>
      <c r="G16" s="134">
        <v>60</v>
      </c>
      <c r="H16" s="134">
        <v>9</v>
      </c>
      <c r="I16" s="105">
        <v>1635</v>
      </c>
      <c r="K16" s="132"/>
    </row>
    <row r="17" spans="1:11" ht="21.95" customHeight="1" x14ac:dyDescent="0.2">
      <c r="A17" s="194"/>
      <c r="B17" s="133">
        <v>2024</v>
      </c>
      <c r="C17" s="134">
        <v>148</v>
      </c>
      <c r="D17" s="108">
        <v>1581</v>
      </c>
      <c r="E17" s="139">
        <v>42</v>
      </c>
      <c r="F17" s="108">
        <v>19</v>
      </c>
      <c r="G17" s="134">
        <v>49</v>
      </c>
      <c r="H17" s="134">
        <v>25</v>
      </c>
      <c r="I17" s="105">
        <v>1864</v>
      </c>
      <c r="K17" s="132"/>
    </row>
    <row r="18" spans="1:11" x14ac:dyDescent="0.2">
      <c r="A18" s="135"/>
      <c r="B18" s="133"/>
      <c r="C18" s="134"/>
      <c r="D18" s="108"/>
      <c r="E18" s="134"/>
      <c r="F18" s="108"/>
      <c r="G18" s="134"/>
      <c r="H18" s="134"/>
      <c r="I18" s="105"/>
      <c r="K18" s="132"/>
    </row>
    <row r="19" spans="1:11" ht="21.95" customHeight="1" x14ac:dyDescent="0.2">
      <c r="A19" s="193" t="s">
        <v>12</v>
      </c>
      <c r="B19" s="128">
        <v>2019</v>
      </c>
      <c r="C19" s="129">
        <v>227</v>
      </c>
      <c r="D19" s="130">
        <v>234</v>
      </c>
      <c r="E19" s="129">
        <v>289</v>
      </c>
      <c r="F19" s="130">
        <v>16</v>
      </c>
      <c r="G19" s="129">
        <v>441</v>
      </c>
      <c r="H19" s="129">
        <v>201</v>
      </c>
      <c r="I19" s="138">
        <v>1408</v>
      </c>
      <c r="K19" s="132"/>
    </row>
    <row r="20" spans="1:11" ht="21.95" customHeight="1" x14ac:dyDescent="0.2">
      <c r="A20" s="194"/>
      <c r="B20" s="133">
        <v>2020</v>
      </c>
      <c r="C20" s="134">
        <v>233</v>
      </c>
      <c r="D20" s="108">
        <v>242</v>
      </c>
      <c r="E20" s="134">
        <v>298</v>
      </c>
      <c r="F20" s="108">
        <v>18</v>
      </c>
      <c r="G20" s="134">
        <v>447</v>
      </c>
      <c r="H20" s="134">
        <v>210</v>
      </c>
      <c r="I20" s="105">
        <v>1448</v>
      </c>
      <c r="K20" s="132"/>
    </row>
    <row r="21" spans="1:11" ht="21.95" customHeight="1" x14ac:dyDescent="0.2">
      <c r="A21" s="194"/>
      <c r="B21" s="133">
        <v>2021</v>
      </c>
      <c r="C21" s="134">
        <v>255</v>
      </c>
      <c r="D21" s="108">
        <v>256</v>
      </c>
      <c r="E21" s="134">
        <v>339</v>
      </c>
      <c r="F21" s="108">
        <v>18</v>
      </c>
      <c r="G21" s="134">
        <v>469</v>
      </c>
      <c r="H21" s="134">
        <v>207</v>
      </c>
      <c r="I21" s="105">
        <v>1544</v>
      </c>
      <c r="K21" s="132"/>
    </row>
    <row r="22" spans="1:11" ht="21.95" customHeight="1" x14ac:dyDescent="0.2">
      <c r="A22" s="194"/>
      <c r="B22" s="133">
        <v>2022</v>
      </c>
      <c r="C22" s="134">
        <v>255</v>
      </c>
      <c r="D22" s="108">
        <v>295</v>
      </c>
      <c r="E22" s="134">
        <v>356</v>
      </c>
      <c r="F22" s="108">
        <v>23</v>
      </c>
      <c r="G22" s="134">
        <v>524</v>
      </c>
      <c r="H22" s="134">
        <v>211</v>
      </c>
      <c r="I22" s="105">
        <v>1664</v>
      </c>
      <c r="K22" s="132"/>
    </row>
    <row r="23" spans="1:11" ht="21.95" customHeight="1" x14ac:dyDescent="0.2">
      <c r="A23" s="194"/>
      <c r="B23" s="133">
        <v>2023</v>
      </c>
      <c r="C23" s="134">
        <v>266</v>
      </c>
      <c r="D23" s="108">
        <v>297</v>
      </c>
      <c r="E23" s="134">
        <v>371</v>
      </c>
      <c r="F23" s="108">
        <v>26</v>
      </c>
      <c r="G23" s="134">
        <v>555</v>
      </c>
      <c r="H23" s="134">
        <v>222</v>
      </c>
      <c r="I23" s="105">
        <v>1737</v>
      </c>
      <c r="K23" s="132"/>
    </row>
    <row r="24" spans="1:11" ht="21.95" customHeight="1" x14ac:dyDescent="0.2">
      <c r="A24" s="194"/>
      <c r="B24" s="133">
        <v>2024</v>
      </c>
      <c r="C24" s="134">
        <v>288</v>
      </c>
      <c r="D24" s="108">
        <v>317</v>
      </c>
      <c r="E24" s="134">
        <v>374</v>
      </c>
      <c r="F24" s="108">
        <v>25</v>
      </c>
      <c r="G24" s="134">
        <v>558</v>
      </c>
      <c r="H24" s="134">
        <v>238</v>
      </c>
      <c r="I24" s="105">
        <v>1800</v>
      </c>
      <c r="K24" s="132"/>
    </row>
    <row r="25" spans="1:11" x14ac:dyDescent="0.2">
      <c r="A25" s="140"/>
      <c r="B25" s="133"/>
      <c r="C25" s="134"/>
      <c r="D25" s="108"/>
      <c r="E25" s="134"/>
      <c r="F25" s="108"/>
      <c r="G25" s="134"/>
      <c r="H25" s="141"/>
      <c r="I25" s="108"/>
      <c r="K25" s="132"/>
    </row>
    <row r="26" spans="1:11" ht="21.95" customHeight="1" x14ac:dyDescent="0.2">
      <c r="A26" s="189" t="s">
        <v>13</v>
      </c>
      <c r="B26" s="128">
        <v>2019</v>
      </c>
      <c r="C26" s="142">
        <v>704</v>
      </c>
      <c r="D26" s="138">
        <v>752</v>
      </c>
      <c r="E26" s="142">
        <v>387</v>
      </c>
      <c r="F26" s="138">
        <v>45</v>
      </c>
      <c r="G26" s="142">
        <v>463</v>
      </c>
      <c r="H26" s="138">
        <v>219</v>
      </c>
      <c r="I26" s="131">
        <v>2570</v>
      </c>
      <c r="K26" s="132"/>
    </row>
    <row r="27" spans="1:11" ht="21.95" customHeight="1" x14ac:dyDescent="0.2">
      <c r="A27" s="190"/>
      <c r="B27" s="133">
        <v>2020</v>
      </c>
      <c r="C27" s="143">
        <v>641</v>
      </c>
      <c r="D27" s="105">
        <v>1045</v>
      </c>
      <c r="E27" s="143">
        <v>412</v>
      </c>
      <c r="F27" s="105">
        <v>46</v>
      </c>
      <c r="G27" s="143">
        <v>511</v>
      </c>
      <c r="H27" s="105">
        <v>217</v>
      </c>
      <c r="I27" s="104">
        <v>2872</v>
      </c>
      <c r="K27" s="132"/>
    </row>
    <row r="28" spans="1:11" ht="21.95" customHeight="1" x14ac:dyDescent="0.2">
      <c r="A28" s="190"/>
      <c r="B28" s="133">
        <v>2021</v>
      </c>
      <c r="C28" s="143">
        <v>685</v>
      </c>
      <c r="D28" s="105">
        <v>1022</v>
      </c>
      <c r="E28" s="143">
        <v>459</v>
      </c>
      <c r="F28" s="105">
        <v>61</v>
      </c>
      <c r="G28" s="143">
        <v>522</v>
      </c>
      <c r="H28" s="105">
        <v>219</v>
      </c>
      <c r="I28" s="104">
        <v>2968</v>
      </c>
      <c r="K28" s="132"/>
    </row>
    <row r="29" spans="1:11" ht="21.95" customHeight="1" x14ac:dyDescent="0.2">
      <c r="A29" s="190"/>
      <c r="B29" s="133">
        <v>2022</v>
      </c>
      <c r="C29" s="143">
        <v>743</v>
      </c>
      <c r="D29" s="105">
        <v>1209</v>
      </c>
      <c r="E29" s="143">
        <v>426</v>
      </c>
      <c r="F29" s="105">
        <v>66</v>
      </c>
      <c r="G29" s="143">
        <v>580</v>
      </c>
      <c r="H29" s="105">
        <v>229</v>
      </c>
      <c r="I29" s="104">
        <v>3253</v>
      </c>
      <c r="K29" s="132"/>
    </row>
    <row r="30" spans="1:11" ht="21.95" customHeight="1" x14ac:dyDescent="0.2">
      <c r="A30" s="190"/>
      <c r="B30" s="133">
        <v>2023</v>
      </c>
      <c r="C30" s="143">
        <v>849</v>
      </c>
      <c r="D30" s="143">
        <v>1234</v>
      </c>
      <c r="E30" s="143">
        <v>431</v>
      </c>
      <c r="F30" s="143">
        <v>67</v>
      </c>
      <c r="G30" s="143">
        <v>633</v>
      </c>
      <c r="H30" s="143">
        <v>238</v>
      </c>
      <c r="I30" s="104">
        <v>3452</v>
      </c>
      <c r="K30" s="132"/>
    </row>
    <row r="31" spans="1:11" ht="21.6" customHeight="1" x14ac:dyDescent="0.2">
      <c r="A31" s="191"/>
      <c r="B31" s="144">
        <v>2024</v>
      </c>
      <c r="C31" s="145">
        <v>459</v>
      </c>
      <c r="D31" s="145">
        <v>1906</v>
      </c>
      <c r="E31" s="145">
        <v>416</v>
      </c>
      <c r="F31" s="145">
        <v>74</v>
      </c>
      <c r="G31" s="145">
        <v>634</v>
      </c>
      <c r="H31" s="145">
        <v>271</v>
      </c>
      <c r="I31" s="146">
        <v>3760</v>
      </c>
      <c r="K31" s="132"/>
    </row>
  </sheetData>
  <mergeCells count="6">
    <mergeCell ref="A26:A31"/>
    <mergeCell ref="A1:I1"/>
    <mergeCell ref="A3:B3"/>
    <mergeCell ref="A5:A10"/>
    <mergeCell ref="A12:A17"/>
    <mergeCell ref="A19:A2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BD83-A37E-4C50-90C4-33F9815091A0}">
  <sheetPr>
    <pageSetUpPr fitToPage="1"/>
  </sheetPr>
  <dimension ref="A1:I27"/>
  <sheetViews>
    <sheetView topLeftCell="A21" zoomScaleNormal="100" workbookViewId="0">
      <selection activeCell="A24" sqref="A24:XFD24"/>
    </sheetView>
  </sheetViews>
  <sheetFormatPr defaultColWidth="45.7109375" defaultRowHeight="12" x14ac:dyDescent="0.2"/>
  <cols>
    <col min="1" max="1" width="54.5703125" style="93" customWidth="1"/>
    <col min="2" max="8" width="15.7109375" style="93" customWidth="1"/>
    <col min="9" max="255" width="9.140625" style="93" customWidth="1"/>
    <col min="256" max="256" width="45.7109375" style="93"/>
    <col min="257" max="257" width="54.5703125" style="93" customWidth="1"/>
    <col min="258" max="262" width="15.7109375" style="93" customWidth="1"/>
    <col min="263" max="263" width="10.7109375" style="93" customWidth="1"/>
    <col min="264" max="511" width="9.140625" style="93" customWidth="1"/>
    <col min="512" max="512" width="45.7109375" style="93"/>
    <col min="513" max="513" width="54.5703125" style="93" customWidth="1"/>
    <col min="514" max="518" width="15.7109375" style="93" customWidth="1"/>
    <col min="519" max="519" width="10.7109375" style="93" customWidth="1"/>
    <col min="520" max="767" width="9.140625" style="93" customWidth="1"/>
    <col min="768" max="768" width="45.7109375" style="93"/>
    <col min="769" max="769" width="54.5703125" style="93" customWidth="1"/>
    <col min="770" max="774" width="15.7109375" style="93" customWidth="1"/>
    <col min="775" max="775" width="10.7109375" style="93" customWidth="1"/>
    <col min="776" max="1023" width="9.140625" style="93" customWidth="1"/>
    <col min="1024" max="1024" width="45.7109375" style="93"/>
    <col min="1025" max="1025" width="54.5703125" style="93" customWidth="1"/>
    <col min="1026" max="1030" width="15.7109375" style="93" customWidth="1"/>
    <col min="1031" max="1031" width="10.7109375" style="93" customWidth="1"/>
    <col min="1032" max="1279" width="9.140625" style="93" customWidth="1"/>
    <col min="1280" max="1280" width="45.7109375" style="93"/>
    <col min="1281" max="1281" width="54.5703125" style="93" customWidth="1"/>
    <col min="1282" max="1286" width="15.7109375" style="93" customWidth="1"/>
    <col min="1287" max="1287" width="10.7109375" style="93" customWidth="1"/>
    <col min="1288" max="1535" width="9.140625" style="93" customWidth="1"/>
    <col min="1536" max="1536" width="45.7109375" style="93"/>
    <col min="1537" max="1537" width="54.5703125" style="93" customWidth="1"/>
    <col min="1538" max="1542" width="15.7109375" style="93" customWidth="1"/>
    <col min="1543" max="1543" width="10.7109375" style="93" customWidth="1"/>
    <col min="1544" max="1791" width="9.140625" style="93" customWidth="1"/>
    <col min="1792" max="1792" width="45.7109375" style="93"/>
    <col min="1793" max="1793" width="54.5703125" style="93" customWidth="1"/>
    <col min="1794" max="1798" width="15.7109375" style="93" customWidth="1"/>
    <col min="1799" max="1799" width="10.7109375" style="93" customWidth="1"/>
    <col min="1800" max="2047" width="9.140625" style="93" customWidth="1"/>
    <col min="2048" max="2048" width="45.7109375" style="93"/>
    <col min="2049" max="2049" width="54.5703125" style="93" customWidth="1"/>
    <col min="2050" max="2054" width="15.7109375" style="93" customWidth="1"/>
    <col min="2055" max="2055" width="10.7109375" style="93" customWidth="1"/>
    <col min="2056" max="2303" width="9.140625" style="93" customWidth="1"/>
    <col min="2304" max="2304" width="45.7109375" style="93"/>
    <col min="2305" max="2305" width="54.5703125" style="93" customWidth="1"/>
    <col min="2306" max="2310" width="15.7109375" style="93" customWidth="1"/>
    <col min="2311" max="2311" width="10.7109375" style="93" customWidth="1"/>
    <col min="2312" max="2559" width="9.140625" style="93" customWidth="1"/>
    <col min="2560" max="2560" width="45.7109375" style="93"/>
    <col min="2561" max="2561" width="54.5703125" style="93" customWidth="1"/>
    <col min="2562" max="2566" width="15.7109375" style="93" customWidth="1"/>
    <col min="2567" max="2567" width="10.7109375" style="93" customWidth="1"/>
    <col min="2568" max="2815" width="9.140625" style="93" customWidth="1"/>
    <col min="2816" max="2816" width="45.7109375" style="93"/>
    <col min="2817" max="2817" width="54.5703125" style="93" customWidth="1"/>
    <col min="2818" max="2822" width="15.7109375" style="93" customWidth="1"/>
    <col min="2823" max="2823" width="10.7109375" style="93" customWidth="1"/>
    <col min="2824" max="3071" width="9.140625" style="93" customWidth="1"/>
    <col min="3072" max="3072" width="45.7109375" style="93"/>
    <col min="3073" max="3073" width="54.5703125" style="93" customWidth="1"/>
    <col min="3074" max="3078" width="15.7109375" style="93" customWidth="1"/>
    <col min="3079" max="3079" width="10.7109375" style="93" customWidth="1"/>
    <col min="3080" max="3327" width="9.140625" style="93" customWidth="1"/>
    <col min="3328" max="3328" width="45.7109375" style="93"/>
    <col min="3329" max="3329" width="54.5703125" style="93" customWidth="1"/>
    <col min="3330" max="3334" width="15.7109375" style="93" customWidth="1"/>
    <col min="3335" max="3335" width="10.7109375" style="93" customWidth="1"/>
    <col min="3336" max="3583" width="9.140625" style="93" customWidth="1"/>
    <col min="3584" max="3584" width="45.7109375" style="93"/>
    <col min="3585" max="3585" width="54.5703125" style="93" customWidth="1"/>
    <col min="3586" max="3590" width="15.7109375" style="93" customWidth="1"/>
    <col min="3591" max="3591" width="10.7109375" style="93" customWidth="1"/>
    <col min="3592" max="3839" width="9.140625" style="93" customWidth="1"/>
    <col min="3840" max="3840" width="45.7109375" style="93"/>
    <col min="3841" max="3841" width="54.5703125" style="93" customWidth="1"/>
    <col min="3842" max="3846" width="15.7109375" style="93" customWidth="1"/>
    <col min="3847" max="3847" width="10.7109375" style="93" customWidth="1"/>
    <col min="3848" max="4095" width="9.140625" style="93" customWidth="1"/>
    <col min="4096" max="4096" width="45.7109375" style="93"/>
    <col min="4097" max="4097" width="54.5703125" style="93" customWidth="1"/>
    <col min="4098" max="4102" width="15.7109375" style="93" customWidth="1"/>
    <col min="4103" max="4103" width="10.7109375" style="93" customWidth="1"/>
    <col min="4104" max="4351" width="9.140625" style="93" customWidth="1"/>
    <col min="4352" max="4352" width="45.7109375" style="93"/>
    <col min="4353" max="4353" width="54.5703125" style="93" customWidth="1"/>
    <col min="4354" max="4358" width="15.7109375" style="93" customWidth="1"/>
    <col min="4359" max="4359" width="10.7109375" style="93" customWidth="1"/>
    <col min="4360" max="4607" width="9.140625" style="93" customWidth="1"/>
    <col min="4608" max="4608" width="45.7109375" style="93"/>
    <col min="4609" max="4609" width="54.5703125" style="93" customWidth="1"/>
    <col min="4610" max="4614" width="15.7109375" style="93" customWidth="1"/>
    <col min="4615" max="4615" width="10.7109375" style="93" customWidth="1"/>
    <col min="4616" max="4863" width="9.140625" style="93" customWidth="1"/>
    <col min="4864" max="4864" width="45.7109375" style="93"/>
    <col min="4865" max="4865" width="54.5703125" style="93" customWidth="1"/>
    <col min="4866" max="4870" width="15.7109375" style="93" customWidth="1"/>
    <col min="4871" max="4871" width="10.7109375" style="93" customWidth="1"/>
    <col min="4872" max="5119" width="9.140625" style="93" customWidth="1"/>
    <col min="5120" max="5120" width="45.7109375" style="93"/>
    <col min="5121" max="5121" width="54.5703125" style="93" customWidth="1"/>
    <col min="5122" max="5126" width="15.7109375" style="93" customWidth="1"/>
    <col min="5127" max="5127" width="10.7109375" style="93" customWidth="1"/>
    <col min="5128" max="5375" width="9.140625" style="93" customWidth="1"/>
    <col min="5376" max="5376" width="45.7109375" style="93"/>
    <col min="5377" max="5377" width="54.5703125" style="93" customWidth="1"/>
    <col min="5378" max="5382" width="15.7109375" style="93" customWidth="1"/>
    <col min="5383" max="5383" width="10.7109375" style="93" customWidth="1"/>
    <col min="5384" max="5631" width="9.140625" style="93" customWidth="1"/>
    <col min="5632" max="5632" width="45.7109375" style="93"/>
    <col min="5633" max="5633" width="54.5703125" style="93" customWidth="1"/>
    <col min="5634" max="5638" width="15.7109375" style="93" customWidth="1"/>
    <col min="5639" max="5639" width="10.7109375" style="93" customWidth="1"/>
    <col min="5640" max="5887" width="9.140625" style="93" customWidth="1"/>
    <col min="5888" max="5888" width="45.7109375" style="93"/>
    <col min="5889" max="5889" width="54.5703125" style="93" customWidth="1"/>
    <col min="5890" max="5894" width="15.7109375" style="93" customWidth="1"/>
    <col min="5895" max="5895" width="10.7109375" style="93" customWidth="1"/>
    <col min="5896" max="6143" width="9.140625" style="93" customWidth="1"/>
    <col min="6144" max="6144" width="45.7109375" style="93"/>
    <col min="6145" max="6145" width="54.5703125" style="93" customWidth="1"/>
    <col min="6146" max="6150" width="15.7109375" style="93" customWidth="1"/>
    <col min="6151" max="6151" width="10.7109375" style="93" customWidth="1"/>
    <col min="6152" max="6399" width="9.140625" style="93" customWidth="1"/>
    <col min="6400" max="6400" width="45.7109375" style="93"/>
    <col min="6401" max="6401" width="54.5703125" style="93" customWidth="1"/>
    <col min="6402" max="6406" width="15.7109375" style="93" customWidth="1"/>
    <col min="6407" max="6407" width="10.7109375" style="93" customWidth="1"/>
    <col min="6408" max="6655" width="9.140625" style="93" customWidth="1"/>
    <col min="6656" max="6656" width="45.7109375" style="93"/>
    <col min="6657" max="6657" width="54.5703125" style="93" customWidth="1"/>
    <col min="6658" max="6662" width="15.7109375" style="93" customWidth="1"/>
    <col min="6663" max="6663" width="10.7109375" style="93" customWidth="1"/>
    <col min="6664" max="6911" width="9.140625" style="93" customWidth="1"/>
    <col min="6912" max="6912" width="45.7109375" style="93"/>
    <col min="6913" max="6913" width="54.5703125" style="93" customWidth="1"/>
    <col min="6914" max="6918" width="15.7109375" style="93" customWidth="1"/>
    <col min="6919" max="6919" width="10.7109375" style="93" customWidth="1"/>
    <col min="6920" max="7167" width="9.140625" style="93" customWidth="1"/>
    <col min="7168" max="7168" width="45.7109375" style="93"/>
    <col min="7169" max="7169" width="54.5703125" style="93" customWidth="1"/>
    <col min="7170" max="7174" width="15.7109375" style="93" customWidth="1"/>
    <col min="7175" max="7175" width="10.7109375" style="93" customWidth="1"/>
    <col min="7176" max="7423" width="9.140625" style="93" customWidth="1"/>
    <col min="7424" max="7424" width="45.7109375" style="93"/>
    <col min="7425" max="7425" width="54.5703125" style="93" customWidth="1"/>
    <col min="7426" max="7430" width="15.7109375" style="93" customWidth="1"/>
    <col min="7431" max="7431" width="10.7109375" style="93" customWidth="1"/>
    <col min="7432" max="7679" width="9.140625" style="93" customWidth="1"/>
    <col min="7680" max="7680" width="45.7109375" style="93"/>
    <col min="7681" max="7681" width="54.5703125" style="93" customWidth="1"/>
    <col min="7682" max="7686" width="15.7109375" style="93" customWidth="1"/>
    <col min="7687" max="7687" width="10.7109375" style="93" customWidth="1"/>
    <col min="7688" max="7935" width="9.140625" style="93" customWidth="1"/>
    <col min="7936" max="7936" width="45.7109375" style="93"/>
    <col min="7937" max="7937" width="54.5703125" style="93" customWidth="1"/>
    <col min="7938" max="7942" width="15.7109375" style="93" customWidth="1"/>
    <col min="7943" max="7943" width="10.7109375" style="93" customWidth="1"/>
    <col min="7944" max="8191" width="9.140625" style="93" customWidth="1"/>
    <col min="8192" max="8192" width="45.7109375" style="93"/>
    <col min="8193" max="8193" width="54.5703125" style="93" customWidth="1"/>
    <col min="8194" max="8198" width="15.7109375" style="93" customWidth="1"/>
    <col min="8199" max="8199" width="10.7109375" style="93" customWidth="1"/>
    <col min="8200" max="8447" width="9.140625" style="93" customWidth="1"/>
    <col min="8448" max="8448" width="45.7109375" style="93"/>
    <col min="8449" max="8449" width="54.5703125" style="93" customWidth="1"/>
    <col min="8450" max="8454" width="15.7109375" style="93" customWidth="1"/>
    <col min="8455" max="8455" width="10.7109375" style="93" customWidth="1"/>
    <col min="8456" max="8703" width="9.140625" style="93" customWidth="1"/>
    <col min="8704" max="8704" width="45.7109375" style="93"/>
    <col min="8705" max="8705" width="54.5703125" style="93" customWidth="1"/>
    <col min="8706" max="8710" width="15.7109375" style="93" customWidth="1"/>
    <col min="8711" max="8711" width="10.7109375" style="93" customWidth="1"/>
    <col min="8712" max="8959" width="9.140625" style="93" customWidth="1"/>
    <col min="8960" max="8960" width="45.7109375" style="93"/>
    <col min="8961" max="8961" width="54.5703125" style="93" customWidth="1"/>
    <col min="8962" max="8966" width="15.7109375" style="93" customWidth="1"/>
    <col min="8967" max="8967" width="10.7109375" style="93" customWidth="1"/>
    <col min="8968" max="9215" width="9.140625" style="93" customWidth="1"/>
    <col min="9216" max="9216" width="45.7109375" style="93"/>
    <col min="9217" max="9217" width="54.5703125" style="93" customWidth="1"/>
    <col min="9218" max="9222" width="15.7109375" style="93" customWidth="1"/>
    <col min="9223" max="9223" width="10.7109375" style="93" customWidth="1"/>
    <col min="9224" max="9471" width="9.140625" style="93" customWidth="1"/>
    <col min="9472" max="9472" width="45.7109375" style="93"/>
    <col min="9473" max="9473" width="54.5703125" style="93" customWidth="1"/>
    <col min="9474" max="9478" width="15.7109375" style="93" customWidth="1"/>
    <col min="9479" max="9479" width="10.7109375" style="93" customWidth="1"/>
    <col min="9480" max="9727" width="9.140625" style="93" customWidth="1"/>
    <col min="9728" max="9728" width="45.7109375" style="93"/>
    <col min="9729" max="9729" width="54.5703125" style="93" customWidth="1"/>
    <col min="9730" max="9734" width="15.7109375" style="93" customWidth="1"/>
    <col min="9735" max="9735" width="10.7109375" style="93" customWidth="1"/>
    <col min="9736" max="9983" width="9.140625" style="93" customWidth="1"/>
    <col min="9984" max="9984" width="45.7109375" style="93"/>
    <col min="9985" max="9985" width="54.5703125" style="93" customWidth="1"/>
    <col min="9986" max="9990" width="15.7109375" style="93" customWidth="1"/>
    <col min="9991" max="9991" width="10.7109375" style="93" customWidth="1"/>
    <col min="9992" max="10239" width="9.140625" style="93" customWidth="1"/>
    <col min="10240" max="10240" width="45.7109375" style="93"/>
    <col min="10241" max="10241" width="54.5703125" style="93" customWidth="1"/>
    <col min="10242" max="10246" width="15.7109375" style="93" customWidth="1"/>
    <col min="10247" max="10247" width="10.7109375" style="93" customWidth="1"/>
    <col min="10248" max="10495" width="9.140625" style="93" customWidth="1"/>
    <col min="10496" max="10496" width="45.7109375" style="93"/>
    <col min="10497" max="10497" width="54.5703125" style="93" customWidth="1"/>
    <col min="10498" max="10502" width="15.7109375" style="93" customWidth="1"/>
    <col min="10503" max="10503" width="10.7109375" style="93" customWidth="1"/>
    <col min="10504" max="10751" width="9.140625" style="93" customWidth="1"/>
    <col min="10752" max="10752" width="45.7109375" style="93"/>
    <col min="10753" max="10753" width="54.5703125" style="93" customWidth="1"/>
    <col min="10754" max="10758" width="15.7109375" style="93" customWidth="1"/>
    <col min="10759" max="10759" width="10.7109375" style="93" customWidth="1"/>
    <col min="10760" max="11007" width="9.140625" style="93" customWidth="1"/>
    <col min="11008" max="11008" width="45.7109375" style="93"/>
    <col min="11009" max="11009" width="54.5703125" style="93" customWidth="1"/>
    <col min="11010" max="11014" width="15.7109375" style="93" customWidth="1"/>
    <col min="11015" max="11015" width="10.7109375" style="93" customWidth="1"/>
    <col min="11016" max="11263" width="9.140625" style="93" customWidth="1"/>
    <col min="11264" max="11264" width="45.7109375" style="93"/>
    <col min="11265" max="11265" width="54.5703125" style="93" customWidth="1"/>
    <col min="11266" max="11270" width="15.7109375" style="93" customWidth="1"/>
    <col min="11271" max="11271" width="10.7109375" style="93" customWidth="1"/>
    <col min="11272" max="11519" width="9.140625" style="93" customWidth="1"/>
    <col min="11520" max="11520" width="45.7109375" style="93"/>
    <col min="11521" max="11521" width="54.5703125" style="93" customWidth="1"/>
    <col min="11522" max="11526" width="15.7109375" style="93" customWidth="1"/>
    <col min="11527" max="11527" width="10.7109375" style="93" customWidth="1"/>
    <col min="11528" max="11775" width="9.140625" style="93" customWidth="1"/>
    <col min="11776" max="11776" width="45.7109375" style="93"/>
    <col min="11777" max="11777" width="54.5703125" style="93" customWidth="1"/>
    <col min="11778" max="11782" width="15.7109375" style="93" customWidth="1"/>
    <col min="11783" max="11783" width="10.7109375" style="93" customWidth="1"/>
    <col min="11784" max="12031" width="9.140625" style="93" customWidth="1"/>
    <col min="12032" max="12032" width="45.7109375" style="93"/>
    <col min="12033" max="12033" width="54.5703125" style="93" customWidth="1"/>
    <col min="12034" max="12038" width="15.7109375" style="93" customWidth="1"/>
    <col min="12039" max="12039" width="10.7109375" style="93" customWidth="1"/>
    <col min="12040" max="12287" width="9.140625" style="93" customWidth="1"/>
    <col min="12288" max="12288" width="45.7109375" style="93"/>
    <col min="12289" max="12289" width="54.5703125" style="93" customWidth="1"/>
    <col min="12290" max="12294" width="15.7109375" style="93" customWidth="1"/>
    <col min="12295" max="12295" width="10.7109375" style="93" customWidth="1"/>
    <col min="12296" max="12543" width="9.140625" style="93" customWidth="1"/>
    <col min="12544" max="12544" width="45.7109375" style="93"/>
    <col min="12545" max="12545" width="54.5703125" style="93" customWidth="1"/>
    <col min="12546" max="12550" width="15.7109375" style="93" customWidth="1"/>
    <col min="12551" max="12551" width="10.7109375" style="93" customWidth="1"/>
    <col min="12552" max="12799" width="9.140625" style="93" customWidth="1"/>
    <col min="12800" max="12800" width="45.7109375" style="93"/>
    <col min="12801" max="12801" width="54.5703125" style="93" customWidth="1"/>
    <col min="12802" max="12806" width="15.7109375" style="93" customWidth="1"/>
    <col min="12807" max="12807" width="10.7109375" style="93" customWidth="1"/>
    <col min="12808" max="13055" width="9.140625" style="93" customWidth="1"/>
    <col min="13056" max="13056" width="45.7109375" style="93"/>
    <col min="13057" max="13057" width="54.5703125" style="93" customWidth="1"/>
    <col min="13058" max="13062" width="15.7109375" style="93" customWidth="1"/>
    <col min="13063" max="13063" width="10.7109375" style="93" customWidth="1"/>
    <col min="13064" max="13311" width="9.140625" style="93" customWidth="1"/>
    <col min="13312" max="13312" width="45.7109375" style="93"/>
    <col min="13313" max="13313" width="54.5703125" style="93" customWidth="1"/>
    <col min="13314" max="13318" width="15.7109375" style="93" customWidth="1"/>
    <col min="13319" max="13319" width="10.7109375" style="93" customWidth="1"/>
    <col min="13320" max="13567" width="9.140625" style="93" customWidth="1"/>
    <col min="13568" max="13568" width="45.7109375" style="93"/>
    <col min="13569" max="13569" width="54.5703125" style="93" customWidth="1"/>
    <col min="13570" max="13574" width="15.7109375" style="93" customWidth="1"/>
    <col min="13575" max="13575" width="10.7109375" style="93" customWidth="1"/>
    <col min="13576" max="13823" width="9.140625" style="93" customWidth="1"/>
    <col min="13824" max="13824" width="45.7109375" style="93"/>
    <col min="13825" max="13825" width="54.5703125" style="93" customWidth="1"/>
    <col min="13826" max="13830" width="15.7109375" style="93" customWidth="1"/>
    <col min="13831" max="13831" width="10.7109375" style="93" customWidth="1"/>
    <col min="13832" max="14079" width="9.140625" style="93" customWidth="1"/>
    <col min="14080" max="14080" width="45.7109375" style="93"/>
    <col min="14081" max="14081" width="54.5703125" style="93" customWidth="1"/>
    <col min="14082" max="14086" width="15.7109375" style="93" customWidth="1"/>
    <col min="14087" max="14087" width="10.7109375" style="93" customWidth="1"/>
    <col min="14088" max="14335" width="9.140625" style="93" customWidth="1"/>
    <col min="14336" max="14336" width="45.7109375" style="93"/>
    <col min="14337" max="14337" width="54.5703125" style="93" customWidth="1"/>
    <col min="14338" max="14342" width="15.7109375" style="93" customWidth="1"/>
    <col min="14343" max="14343" width="10.7109375" style="93" customWidth="1"/>
    <col min="14344" max="14591" width="9.140625" style="93" customWidth="1"/>
    <col min="14592" max="14592" width="45.7109375" style="93"/>
    <col min="14593" max="14593" width="54.5703125" style="93" customWidth="1"/>
    <col min="14594" max="14598" width="15.7109375" style="93" customWidth="1"/>
    <col min="14599" max="14599" width="10.7109375" style="93" customWidth="1"/>
    <col min="14600" max="14847" width="9.140625" style="93" customWidth="1"/>
    <col min="14848" max="14848" width="45.7109375" style="93"/>
    <col min="14849" max="14849" width="54.5703125" style="93" customWidth="1"/>
    <col min="14850" max="14854" width="15.7109375" style="93" customWidth="1"/>
    <col min="14855" max="14855" width="10.7109375" style="93" customWidth="1"/>
    <col min="14856" max="15103" width="9.140625" style="93" customWidth="1"/>
    <col min="15104" max="15104" width="45.7109375" style="93"/>
    <col min="15105" max="15105" width="54.5703125" style="93" customWidth="1"/>
    <col min="15106" max="15110" width="15.7109375" style="93" customWidth="1"/>
    <col min="15111" max="15111" width="10.7109375" style="93" customWidth="1"/>
    <col min="15112" max="15359" width="9.140625" style="93" customWidth="1"/>
    <col min="15360" max="15360" width="45.7109375" style="93"/>
    <col min="15361" max="15361" width="54.5703125" style="93" customWidth="1"/>
    <col min="15362" max="15366" width="15.7109375" style="93" customWidth="1"/>
    <col min="15367" max="15367" width="10.7109375" style="93" customWidth="1"/>
    <col min="15368" max="15615" width="9.140625" style="93" customWidth="1"/>
    <col min="15616" max="15616" width="45.7109375" style="93"/>
    <col min="15617" max="15617" width="54.5703125" style="93" customWidth="1"/>
    <col min="15618" max="15622" width="15.7109375" style="93" customWidth="1"/>
    <col min="15623" max="15623" width="10.7109375" style="93" customWidth="1"/>
    <col min="15624" max="15871" width="9.140625" style="93" customWidth="1"/>
    <col min="15872" max="15872" width="45.7109375" style="93"/>
    <col min="15873" max="15873" width="54.5703125" style="93" customWidth="1"/>
    <col min="15874" max="15878" width="15.7109375" style="93" customWidth="1"/>
    <col min="15879" max="15879" width="10.7109375" style="93" customWidth="1"/>
    <col min="15880" max="16127" width="9.140625" style="93" customWidth="1"/>
    <col min="16128" max="16128" width="45.7109375" style="93"/>
    <col min="16129" max="16129" width="54.5703125" style="93" customWidth="1"/>
    <col min="16130" max="16134" width="15.7109375" style="93" customWidth="1"/>
    <col min="16135" max="16135" width="10.7109375" style="93" customWidth="1"/>
    <col min="16136" max="16383" width="9.140625" style="93" customWidth="1"/>
    <col min="16384" max="16384" width="45.7109375" style="93"/>
  </cols>
  <sheetData>
    <row r="1" spans="1:9" x14ac:dyDescent="0.2">
      <c r="A1" s="170" t="s">
        <v>52</v>
      </c>
      <c r="B1" s="170"/>
      <c r="C1" s="170"/>
      <c r="D1" s="170"/>
      <c r="E1" s="170"/>
      <c r="F1" s="170"/>
      <c r="G1" s="170"/>
      <c r="H1" s="170"/>
    </row>
    <row r="2" spans="1:9" x14ac:dyDescent="0.2">
      <c r="A2" s="92"/>
      <c r="B2" s="92"/>
      <c r="C2" s="92"/>
      <c r="D2" s="94"/>
      <c r="E2" s="94"/>
      <c r="F2" s="94"/>
      <c r="G2" s="94"/>
    </row>
    <row r="3" spans="1:9" x14ac:dyDescent="0.2">
      <c r="F3" s="120"/>
      <c r="G3" s="120"/>
      <c r="H3" s="33" t="s">
        <v>1</v>
      </c>
    </row>
    <row r="4" spans="1:9" ht="21.6" customHeight="1" x14ac:dyDescent="0.2">
      <c r="A4" s="147" t="s">
        <v>53</v>
      </c>
      <c r="B4" s="98">
        <v>2019</v>
      </c>
      <c r="C4" s="98">
        <v>2020</v>
      </c>
      <c r="D4" s="98">
        <v>2021</v>
      </c>
      <c r="E4" s="98">
        <v>2022</v>
      </c>
      <c r="F4" s="98">
        <v>2023</v>
      </c>
      <c r="G4" s="98">
        <v>2024</v>
      </c>
      <c r="H4" s="98">
        <v>2025</v>
      </c>
    </row>
    <row r="5" spans="1:9" ht="24.6" customHeight="1" x14ac:dyDescent="0.2">
      <c r="A5" s="112" t="s">
        <v>54</v>
      </c>
      <c r="B5" s="148">
        <v>100</v>
      </c>
      <c r="C5" s="108">
        <v>800</v>
      </c>
      <c r="D5" s="108">
        <v>500</v>
      </c>
      <c r="E5" s="108">
        <v>340</v>
      </c>
      <c r="F5" s="108">
        <v>900</v>
      </c>
      <c r="G5" s="108">
        <v>1100</v>
      </c>
      <c r="H5" s="108">
        <v>1200</v>
      </c>
    </row>
    <row r="6" spans="1:9" ht="24.6" customHeight="1" x14ac:dyDescent="0.2">
      <c r="A6" s="112" t="s">
        <v>55</v>
      </c>
      <c r="B6" s="108">
        <v>166.21899999999999</v>
      </c>
      <c r="C6" s="108">
        <v>382.05700000000002</v>
      </c>
      <c r="D6" s="108">
        <v>389.76799999999997</v>
      </c>
      <c r="E6" s="108">
        <v>223.84200000000001</v>
      </c>
      <c r="F6" s="108">
        <v>295.61</v>
      </c>
      <c r="G6" s="108">
        <v>453.17399999999998</v>
      </c>
      <c r="H6" s="108">
        <v>782.53599999999994</v>
      </c>
      <c r="I6" s="132"/>
    </row>
    <row r="7" spans="1:9" ht="24.6" customHeight="1" x14ac:dyDescent="0.2">
      <c r="A7" s="112" t="s">
        <v>56</v>
      </c>
      <c r="B7" s="108">
        <v>480</v>
      </c>
      <c r="C7" s="108">
        <v>400</v>
      </c>
      <c r="D7" s="108">
        <v>400</v>
      </c>
      <c r="E7" s="108">
        <v>400</v>
      </c>
      <c r="F7" s="108">
        <v>900</v>
      </c>
      <c r="G7" s="108">
        <v>192.58500000000001</v>
      </c>
      <c r="H7" s="108">
        <v>244.68</v>
      </c>
    </row>
    <row r="8" spans="1:9" ht="24.6" customHeight="1" x14ac:dyDescent="0.2">
      <c r="A8" s="149" t="s">
        <v>57</v>
      </c>
      <c r="B8" s="108">
        <v>258.029</v>
      </c>
      <c r="C8" s="108">
        <v>72.012</v>
      </c>
      <c r="D8" s="108">
        <v>56.091999999999999</v>
      </c>
      <c r="E8" s="108">
        <v>106.101</v>
      </c>
      <c r="F8" s="108">
        <v>163.488</v>
      </c>
      <c r="G8" s="108">
        <v>310.40899999999999</v>
      </c>
      <c r="H8" s="108">
        <v>139.64500000000001</v>
      </c>
    </row>
    <row r="9" spans="1:9" ht="24.6" customHeight="1" x14ac:dyDescent="0.2">
      <c r="A9" s="112" t="s">
        <v>58</v>
      </c>
      <c r="B9" s="108">
        <v>10.914999999999999</v>
      </c>
      <c r="C9" s="108">
        <v>200.452</v>
      </c>
      <c r="D9" s="108">
        <v>500</v>
      </c>
      <c r="E9" s="108">
        <v>1198.375</v>
      </c>
      <c r="F9" s="108">
        <v>1050</v>
      </c>
      <c r="G9" s="108">
        <v>1004</v>
      </c>
      <c r="H9" s="108">
        <v>951.95399999999995</v>
      </c>
    </row>
    <row r="10" spans="1:9" ht="24.6" customHeight="1" x14ac:dyDescent="0.2">
      <c r="A10" s="112" t="s">
        <v>59</v>
      </c>
      <c r="B10" s="108">
        <v>1353.357</v>
      </c>
      <c r="C10" s="108">
        <v>2213.1</v>
      </c>
      <c r="D10" s="108">
        <v>1334.17</v>
      </c>
      <c r="E10" s="108">
        <v>749.55100000000004</v>
      </c>
      <c r="F10" s="108">
        <v>1073.6199999999999</v>
      </c>
      <c r="G10" s="108">
        <v>1778.65</v>
      </c>
      <c r="H10" s="108">
        <v>2300.9929999999999</v>
      </c>
    </row>
    <row r="11" spans="1:9" ht="24.6" customHeight="1" x14ac:dyDescent="0.2">
      <c r="A11" s="112" t="s">
        <v>60</v>
      </c>
      <c r="B11" s="108">
        <v>575.48800000000006</v>
      </c>
      <c r="C11" s="108">
        <v>5933.4250000000002</v>
      </c>
      <c r="D11" s="108">
        <v>1780.8869999999999</v>
      </c>
      <c r="E11" s="108">
        <v>1602.1579999999999</v>
      </c>
      <c r="F11" s="108">
        <v>1605.5820000000001</v>
      </c>
      <c r="G11" s="108">
        <v>1506.2560000000001</v>
      </c>
      <c r="H11" s="108">
        <v>2164.404</v>
      </c>
    </row>
    <row r="12" spans="1:9" ht="24.6" customHeight="1" x14ac:dyDescent="0.2">
      <c r="A12" s="112" t="s">
        <v>61</v>
      </c>
      <c r="B12" s="108">
        <v>1491.8520000000001</v>
      </c>
      <c r="C12" s="108">
        <v>848.76099999999997</v>
      </c>
      <c r="D12" s="108">
        <v>1276.816</v>
      </c>
      <c r="E12" s="108">
        <v>1289.316</v>
      </c>
      <c r="F12" s="108">
        <v>1296.6130000000001</v>
      </c>
      <c r="G12" s="108">
        <v>1493.6669999999999</v>
      </c>
      <c r="H12" s="108">
        <v>1486.8209999999999</v>
      </c>
    </row>
    <row r="13" spans="1:9" ht="24.6" customHeight="1" x14ac:dyDescent="0.2">
      <c r="A13" s="112" t="s">
        <v>62</v>
      </c>
      <c r="B13" s="108">
        <v>85.700999999999993</v>
      </c>
      <c r="C13" s="108">
        <v>69.995000000000005</v>
      </c>
      <c r="D13" s="108">
        <v>116.215</v>
      </c>
      <c r="E13" s="108">
        <v>189.40299999999999</v>
      </c>
      <c r="F13" s="108">
        <v>112.35899999999999</v>
      </c>
      <c r="G13" s="108">
        <v>2200.0160000000001</v>
      </c>
      <c r="H13" s="108">
        <v>186.214</v>
      </c>
    </row>
    <row r="14" spans="1:9" ht="24.6" customHeight="1" x14ac:dyDescent="0.2">
      <c r="A14" s="112" t="s">
        <v>63</v>
      </c>
      <c r="B14" s="108">
        <v>192.5</v>
      </c>
      <c r="C14" s="108">
        <v>218</v>
      </c>
      <c r="D14" s="108">
        <v>232.886</v>
      </c>
      <c r="E14" s="108">
        <v>226.339</v>
      </c>
      <c r="F14" s="108">
        <v>266.52600000000001</v>
      </c>
      <c r="G14" s="108">
        <v>414.72</v>
      </c>
      <c r="H14" s="108">
        <v>245.03200000000001</v>
      </c>
    </row>
    <row r="15" spans="1:9" ht="24.6" customHeight="1" x14ac:dyDescent="0.2">
      <c r="A15" s="149" t="s">
        <v>64</v>
      </c>
      <c r="B15" s="108">
        <v>2175.085</v>
      </c>
      <c r="C15" s="108">
        <v>2227.6790000000001</v>
      </c>
      <c r="D15" s="108">
        <v>3680.1529999999998</v>
      </c>
      <c r="E15" s="108">
        <v>5395.4759999999997</v>
      </c>
      <c r="F15" s="108">
        <v>5748.0110000000004</v>
      </c>
      <c r="G15" s="108">
        <v>6489.3689999999997</v>
      </c>
      <c r="H15" s="108">
        <v>7386.3580000000002</v>
      </c>
    </row>
    <row r="16" spans="1:9" ht="34.9" customHeight="1" x14ac:dyDescent="0.2">
      <c r="A16" s="149" t="s">
        <v>65</v>
      </c>
      <c r="B16" s="108">
        <v>23345.294000000002</v>
      </c>
      <c r="C16" s="108">
        <v>20506.773000000001</v>
      </c>
      <c r="D16" s="108">
        <v>24994.881000000001</v>
      </c>
      <c r="E16" s="108">
        <v>27423.674999999999</v>
      </c>
      <c r="F16" s="108">
        <v>27003.485000000001</v>
      </c>
      <c r="G16" s="108">
        <v>25735.101999999999</v>
      </c>
      <c r="H16" s="108">
        <v>25248.147000000001</v>
      </c>
    </row>
    <row r="17" spans="1:8" ht="24.6" customHeight="1" x14ac:dyDescent="0.2">
      <c r="A17" s="150" t="s">
        <v>66</v>
      </c>
      <c r="B17" s="151">
        <v>4195.8320000000003</v>
      </c>
      <c r="C17" s="151">
        <v>3420.0659999999998</v>
      </c>
      <c r="D17" s="151">
        <v>3943.5279999999998</v>
      </c>
      <c r="E17" s="151">
        <v>4633.1350000000002</v>
      </c>
      <c r="F17" s="151">
        <v>5374.5360000000001</v>
      </c>
      <c r="G17" s="151">
        <v>4472.2809999999999</v>
      </c>
      <c r="H17" s="151">
        <v>4305.9160000000002</v>
      </c>
    </row>
    <row r="18" spans="1:8" s="94" customFormat="1" ht="24.6" customHeight="1" x14ac:dyDescent="0.2">
      <c r="A18" s="150" t="s">
        <v>67</v>
      </c>
      <c r="B18" s="151">
        <v>4243.1409999999996</v>
      </c>
      <c r="C18" s="151">
        <v>3677.5880000000002</v>
      </c>
      <c r="D18" s="151">
        <v>4142.08</v>
      </c>
      <c r="E18" s="151">
        <v>4924.826</v>
      </c>
      <c r="F18" s="151">
        <v>4621.9009999999998</v>
      </c>
      <c r="G18" s="151">
        <v>4920.482</v>
      </c>
      <c r="H18" s="151">
        <v>5070.9129999999996</v>
      </c>
    </row>
    <row r="19" spans="1:8" ht="24.6" customHeight="1" x14ac:dyDescent="0.2">
      <c r="A19" s="150" t="s">
        <v>68</v>
      </c>
      <c r="B19" s="151">
        <v>4832.3649999999998</v>
      </c>
      <c r="C19" s="151">
        <v>4375.7420000000002</v>
      </c>
      <c r="D19" s="151">
        <v>6434.8639999999996</v>
      </c>
      <c r="E19" s="151">
        <v>5944.7209999999995</v>
      </c>
      <c r="F19" s="151">
        <v>5447.8720000000003</v>
      </c>
      <c r="G19" s="151">
        <v>5225.5169999999998</v>
      </c>
      <c r="H19" s="151">
        <v>5069.7449999999999</v>
      </c>
    </row>
    <row r="20" spans="1:8" ht="24.6" customHeight="1" x14ac:dyDescent="0.2">
      <c r="A20" s="150" t="s">
        <v>69</v>
      </c>
      <c r="B20" s="151">
        <v>368.43799999999999</v>
      </c>
      <c r="C20" s="151">
        <v>295.291</v>
      </c>
      <c r="D20" s="151">
        <v>375.49200000000002</v>
      </c>
      <c r="E20" s="151">
        <v>467.03500000000003</v>
      </c>
      <c r="F20" s="151">
        <v>531.66700000000003</v>
      </c>
      <c r="G20" s="151">
        <v>399.41199999999998</v>
      </c>
      <c r="H20" s="151">
        <v>265.18</v>
      </c>
    </row>
    <row r="21" spans="1:8" ht="24.6" customHeight="1" x14ac:dyDescent="0.2">
      <c r="A21" s="150" t="s">
        <v>70</v>
      </c>
      <c r="B21" s="151">
        <v>6445.7569999999996</v>
      </c>
      <c r="C21" s="151">
        <v>5897.7759999999998</v>
      </c>
      <c r="D21" s="151">
        <v>6758.71</v>
      </c>
      <c r="E21" s="151">
        <v>8018.0439999999999</v>
      </c>
      <c r="F21" s="151">
        <v>7726.6180000000004</v>
      </c>
      <c r="G21" s="151">
        <v>7448.451</v>
      </c>
      <c r="H21" s="151">
        <v>7479.7489999999998</v>
      </c>
    </row>
    <row r="22" spans="1:8" ht="24.6" customHeight="1" x14ac:dyDescent="0.2">
      <c r="A22" s="150" t="s">
        <v>71</v>
      </c>
      <c r="B22" s="151">
        <v>3259.761</v>
      </c>
      <c r="C22" s="151">
        <v>2840.31</v>
      </c>
      <c r="D22" s="151">
        <v>3340.2080000000001</v>
      </c>
      <c r="E22" s="151">
        <v>3435.9140000000002</v>
      </c>
      <c r="F22" s="151">
        <v>3300.893</v>
      </c>
      <c r="G22" s="151">
        <v>3268.9589999999998</v>
      </c>
      <c r="H22" s="151">
        <v>3056.6439999999998</v>
      </c>
    </row>
    <row r="23" spans="1:8" ht="24.6" customHeight="1" x14ac:dyDescent="0.2">
      <c r="A23" s="149" t="s">
        <v>72</v>
      </c>
      <c r="B23" s="108">
        <v>0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</row>
    <row r="24" spans="1:8" ht="24.6" customHeight="1" x14ac:dyDescent="0.2">
      <c r="A24" s="112" t="s">
        <v>73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0</v>
      </c>
    </row>
    <row r="25" spans="1:8" ht="21.6" customHeight="1" x14ac:dyDescent="0.2">
      <c r="A25" s="147" t="s">
        <v>13</v>
      </c>
      <c r="B25" s="152">
        <v>30234.440000000002</v>
      </c>
      <c r="C25" s="152">
        <v>33872.254000000001</v>
      </c>
      <c r="D25" s="152">
        <v>35261.868000000002</v>
      </c>
      <c r="E25" s="152">
        <v>39144.235999999997</v>
      </c>
      <c r="F25" s="152">
        <v>40415.294000000002</v>
      </c>
      <c r="G25" s="152">
        <v>42677.947999999997</v>
      </c>
      <c r="H25" s="152">
        <v>42336.784</v>
      </c>
    </row>
    <row r="27" spans="1:8" x14ac:dyDescent="0.2">
      <c r="F27" s="118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Table 1 </vt:lpstr>
      <vt:lpstr>Table 2</vt:lpstr>
      <vt:lpstr>Table 3 </vt:lpstr>
      <vt:lpstr>Table 4 </vt:lpstr>
      <vt:lpstr>Table 5 </vt:lpstr>
      <vt:lpstr>Table 6 </vt:lpstr>
      <vt:lpstr>Table 7 </vt:lpstr>
      <vt:lpstr>Table 8</vt:lpstr>
      <vt:lpstr>'Table 7 '!Print_Area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2026-07-21T10:59:28Z</dcterms:created>
  <dcterms:modified xsi:type="dcterms:W3CDTF">2026-07-24T07:54:21Z</dcterms:modified>
</cp:coreProperties>
</file>