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Finance/Gov Fin Dat (Joseph)/Gov Fin Dat_Jan-Jun 2026/"/>
    </mc:Choice>
  </mc:AlternateContent>
  <xr:revisionPtr revIDLastSave="0" documentId="8_{3DF277F1-7EE2-45F1-B9CD-35078D132C1D}" xr6:coauthVersionLast="47" xr6:coauthVersionMax="47" xr10:uidLastSave="{00000000-0000-0000-0000-000000000000}"/>
  <bookViews>
    <workbookView xWindow="-120" yWindow="-120" windowWidth="20730" windowHeight="11040" xr2:uid="{9EED6D69-D59D-46FB-B2F2-0E7A80268648}"/>
  </bookViews>
  <sheets>
    <sheet name="Table 5" sheetId="1" r:id="rId1"/>
  </sheets>
  <externalReferences>
    <externalReference r:id="rId2"/>
  </externalReferences>
  <definedNames>
    <definedName name="_xlnm.Criteria">#REF!</definedName>
    <definedName name="_xlnm.Database">#REF!</definedName>
    <definedName name="e">#REF!</definedName>
    <definedName name="_xlnm.Extract">#REF!</definedName>
    <definedName name="pages">#REF!</definedName>
    <definedName name="sum">#REF!</definedName>
    <definedName name="t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6" i="1" l="1"/>
  <c r="E16" i="1"/>
  <c r="D16" i="1"/>
  <c r="F16" i="1" s="1"/>
  <c r="C16" i="1"/>
  <c r="F7" i="1"/>
  <c r="E7" i="1"/>
  <c r="E26" i="1" s="1"/>
  <c r="D7" i="1"/>
  <c r="D26" i="1" s="1"/>
  <c r="C7" i="1"/>
  <c r="F26" i="1" l="1"/>
  <c r="G26" i="1" s="1"/>
</calcChain>
</file>

<file path=xl/sharedStrings.xml><?xml version="1.0" encoding="utf-8"?>
<sst xmlns="http://schemas.openxmlformats.org/spreadsheetml/2006/main" count="45" uniqueCount="42">
  <si>
    <r>
      <t>Table 5. Consolidated Fund data in ESA 2010</t>
    </r>
    <r>
      <rPr>
        <b/>
        <vertAlign val="superscript"/>
        <sz val="9"/>
        <rFont val="Arial"/>
        <family val="2"/>
      </rPr>
      <t>1</t>
    </r>
    <r>
      <rPr>
        <b/>
        <sz val="9"/>
        <rFont val="Arial"/>
        <family val="2"/>
      </rPr>
      <t xml:space="preserve"> codes by month and description</t>
    </r>
  </si>
  <si>
    <t>Description</t>
  </si>
  <si>
    <t>ESA
code</t>
  </si>
  <si>
    <t>June
2024</t>
  </si>
  <si>
    <t>June
2025</t>
  </si>
  <si>
    <t>June
2026</t>
  </si>
  <si>
    <t>June 2026 / 
June 2025</t>
  </si>
  <si>
    <t>Change</t>
  </si>
  <si>
    <t>% change</t>
  </si>
  <si>
    <t>€ 000</t>
  </si>
  <si>
    <t>1. Total Revenue</t>
  </si>
  <si>
    <t>Market Output</t>
  </si>
  <si>
    <t>P11</t>
  </si>
  <si>
    <t>Taxes on Production and Imports</t>
  </si>
  <si>
    <t>D2</t>
  </si>
  <si>
    <t>Property income receivable</t>
  </si>
  <si>
    <t>D4</t>
  </si>
  <si>
    <t>Current taxes on income, wealth, etc</t>
  </si>
  <si>
    <t>D5</t>
  </si>
  <si>
    <t>Net social contributions</t>
  </si>
  <si>
    <t>D61</t>
  </si>
  <si>
    <t>Current transfers receivable</t>
  </si>
  <si>
    <t>D7</t>
  </si>
  <si>
    <t>Capital transfers receivable</t>
  </si>
  <si>
    <t>D9</t>
  </si>
  <si>
    <t>2. Total Expenditure</t>
  </si>
  <si>
    <t>Intermediate Consumption</t>
  </si>
  <si>
    <t>P2</t>
  </si>
  <si>
    <t>Gross Capital Formation</t>
  </si>
  <si>
    <t>P5g+NP</t>
  </si>
  <si>
    <t xml:space="preserve">Compensation of Employees </t>
  </si>
  <si>
    <t>D1</t>
  </si>
  <si>
    <t xml:space="preserve">Property income payable </t>
  </si>
  <si>
    <t>Subsidies</t>
  </si>
  <si>
    <t>D3</t>
  </si>
  <si>
    <t>Social Benefits and social transfers in kind</t>
  </si>
  <si>
    <t xml:space="preserve">D62+D632 </t>
  </si>
  <si>
    <t>Current transfers payable</t>
  </si>
  <si>
    <t xml:space="preserve">Capital transfers payable </t>
  </si>
  <si>
    <t>(1-2) Consolidated Fund Surplus/Deficit</t>
  </si>
  <si>
    <t xml:space="preserve"> </t>
  </si>
  <si>
    <r>
      <rPr>
        <vertAlign val="superscript"/>
        <sz val="9"/>
        <color rgb="FF000000"/>
        <rFont val="Arial"/>
        <family val="2"/>
      </rPr>
      <t>1</t>
    </r>
    <r>
      <rPr>
        <sz val="9"/>
        <color rgb="FF000000"/>
        <rFont val="Arial"/>
        <family val="2"/>
      </rPr>
      <t>Refer to methodological note 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</si>
</sst>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_-;\-* #,##0_-;_-* &quot;-&quot;??_-;_-@_-"/>
    <numFmt numFmtId="165" formatCode="#,##0.0_ ;\-#,##0.0\ "/>
    <numFmt numFmtId="166" formatCode="\ @"/>
    <numFmt numFmtId="167" formatCode="#,##0.0"/>
    <numFmt numFmtId="168" formatCode="_-* #,##0.0_-;\-* #,##0.0_-;_-* &quot;-&quot;??_-;_-@_-"/>
    <numFmt numFmtId="169" formatCode="&quot; &quot;* #,##0.00&quot; &quot;;&quot;-&quot;* #,##0.00&quot; &quot;;&quot; &quot;* &quot;-&quot;#&quot; &quot;;&quot; &quot;@&quot; &quot;"/>
    <numFmt numFmtId="170" formatCode="&quot; &quot;* #,##0&quot; &quot;;&quot;-&quot;* #,##0&quot; &quot;;&quot; &quot;* &quot;-&quot;#&quot; &quot;;&quot; &quot;@&quot; 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9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169" fontId="1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2" applyFont="1" applyAlignment="1">
      <alignment horizontal="center"/>
    </xf>
    <xf numFmtId="164" fontId="0" fillId="0" borderId="0" xfId="1" applyNumberFormat="1" applyFont="1"/>
    <xf numFmtId="0" fontId="5" fillId="0" borderId="0" xfId="2" applyFont="1"/>
    <xf numFmtId="165" fontId="5" fillId="0" borderId="0" xfId="2" applyNumberFormat="1" applyFont="1"/>
    <xf numFmtId="0" fontId="3" fillId="0" borderId="1" xfId="2" applyFont="1" applyBorder="1" applyAlignment="1">
      <alignment horizontal="left" vertical="center" wrapText="1" indent="1"/>
    </xf>
    <xf numFmtId="0" fontId="3" fillId="0" borderId="2" xfId="2" applyFont="1" applyBorder="1" applyAlignment="1">
      <alignment horizontal="center" vertical="center" wrapText="1"/>
    </xf>
    <xf numFmtId="17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2" fillId="0" borderId="5" xfId="2" applyBorder="1" applyAlignment="1">
      <alignment horizontal="left" vertical="center" wrapText="1" indent="1"/>
    </xf>
    <xf numFmtId="0" fontId="3" fillId="0" borderId="6" xfId="2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49" fontId="3" fillId="0" borderId="2" xfId="2" applyNumberFormat="1" applyFont="1" applyBorder="1" applyAlignment="1">
      <alignment horizontal="center" vertical="center" wrapText="1"/>
    </xf>
    <xf numFmtId="49" fontId="3" fillId="0" borderId="7" xfId="2" applyNumberFormat="1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horizontal="center" vertical="center" wrapText="1"/>
    </xf>
    <xf numFmtId="49" fontId="3" fillId="0" borderId="8" xfId="2" applyNumberFormat="1" applyFont="1" applyBorder="1" applyAlignment="1">
      <alignment horizontal="center" vertical="center" wrapText="1"/>
    </xf>
    <xf numFmtId="49" fontId="3" fillId="0" borderId="9" xfId="2" applyNumberFormat="1" applyFont="1" applyBorder="1" applyAlignment="1">
      <alignment horizontal="center" vertical="center" wrapText="1"/>
    </xf>
    <xf numFmtId="0" fontId="2" fillId="0" borderId="10" xfId="2" applyBorder="1" applyAlignment="1">
      <alignment horizontal="left" vertical="center" wrapText="1" indent="1"/>
    </xf>
    <xf numFmtId="0" fontId="3" fillId="0" borderId="8" xfId="2" applyFont="1" applyBorder="1" applyAlignment="1">
      <alignment horizontal="center" vertical="center" wrapText="1"/>
    </xf>
    <xf numFmtId="49" fontId="5" fillId="0" borderId="3" xfId="2" quotePrefix="1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49" fontId="5" fillId="0" borderId="11" xfId="2" applyNumberFormat="1" applyFont="1" applyBorder="1" applyAlignment="1">
      <alignment horizontal="center" vertical="center" wrapText="1"/>
    </xf>
    <xf numFmtId="49" fontId="2" fillId="0" borderId="12" xfId="2" applyNumberForma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indent="1"/>
    </xf>
    <xf numFmtId="0" fontId="6" fillId="0" borderId="7" xfId="3" applyFont="1" applyBorder="1" applyAlignment="1">
      <alignment horizontal="left" vertical="center" indent="1"/>
    </xf>
    <xf numFmtId="3" fontId="3" fillId="0" borderId="2" xfId="1" applyNumberFormat="1" applyFont="1" applyBorder="1" applyAlignment="1">
      <alignment horizontal="right" vertical="center" indent="1"/>
    </xf>
    <xf numFmtId="3" fontId="3" fillId="0" borderId="2" xfId="1" applyNumberFormat="1" applyFont="1" applyFill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0" fontId="7" fillId="0" borderId="5" xfId="0" applyFont="1" applyBorder="1" applyAlignment="1">
      <alignment horizontal="left" vertical="center" indent="2"/>
    </xf>
    <xf numFmtId="0" fontId="8" fillId="0" borderId="9" xfId="0" applyFont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indent="1"/>
    </xf>
    <xf numFmtId="3" fontId="5" fillId="0" borderId="9" xfId="1" applyNumberFormat="1" applyFont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indent="1"/>
    </xf>
    <xf numFmtId="0" fontId="6" fillId="0" borderId="5" xfId="3" applyFont="1" applyBorder="1" applyAlignment="1">
      <alignment horizontal="left" vertical="center" indent="1"/>
    </xf>
    <xf numFmtId="0" fontId="9" fillId="0" borderId="9" xfId="3" applyFont="1" applyBorder="1" applyAlignment="1">
      <alignment horizontal="left" vertical="center" indent="1"/>
    </xf>
    <xf numFmtId="3" fontId="3" fillId="0" borderId="6" xfId="1" applyNumberFormat="1" applyFont="1" applyBorder="1" applyAlignment="1">
      <alignment horizontal="right" vertical="center" indent="1"/>
    </xf>
    <xf numFmtId="3" fontId="3" fillId="0" borderId="6" xfId="1" applyNumberFormat="1" applyFont="1" applyFill="1" applyBorder="1" applyAlignment="1">
      <alignment horizontal="right" vertical="center" indent="1"/>
    </xf>
    <xf numFmtId="166" fontId="5" fillId="0" borderId="5" xfId="2" applyNumberFormat="1" applyFont="1" applyBorder="1" applyAlignment="1">
      <alignment vertical="center"/>
    </xf>
    <xf numFmtId="3" fontId="5" fillId="0" borderId="5" xfId="1" applyNumberFormat="1" applyFont="1" applyBorder="1" applyAlignment="1">
      <alignment horizontal="right" vertical="center" indent="1"/>
    </xf>
    <xf numFmtId="3" fontId="5" fillId="0" borderId="5" xfId="1" applyNumberFormat="1" applyFont="1" applyFill="1" applyBorder="1" applyAlignment="1">
      <alignment horizontal="right" vertical="center" indent="1"/>
    </xf>
    <xf numFmtId="3" fontId="10" fillId="0" borderId="5" xfId="2" applyNumberFormat="1" applyFont="1" applyBorder="1" applyAlignment="1">
      <alignment horizontal="left" vertical="center" indent="1"/>
    </xf>
    <xf numFmtId="3" fontId="10" fillId="0" borderId="6" xfId="1" applyNumberFormat="1" applyFont="1" applyBorder="1" applyAlignment="1">
      <alignment horizontal="right" vertical="center" indent="1"/>
    </xf>
    <xf numFmtId="3" fontId="10" fillId="0" borderId="5" xfId="1" applyNumberFormat="1" applyFont="1" applyBorder="1" applyAlignment="1">
      <alignment horizontal="right" vertical="center" indent="1"/>
    </xf>
    <xf numFmtId="3" fontId="10" fillId="0" borderId="5" xfId="1" applyNumberFormat="1" applyFont="1" applyFill="1" applyBorder="1" applyAlignment="1">
      <alignment horizontal="right" vertical="center" indent="1"/>
    </xf>
    <xf numFmtId="167" fontId="3" fillId="0" borderId="9" xfId="1" applyNumberFormat="1" applyFont="1" applyBorder="1" applyAlignment="1">
      <alignment horizontal="right" vertical="center" indent="1"/>
    </xf>
    <xf numFmtId="3" fontId="10" fillId="0" borderId="10" xfId="2" applyNumberFormat="1" applyFont="1" applyBorder="1" applyAlignment="1">
      <alignment horizontal="left" vertical="center" indent="1"/>
    </xf>
    <xf numFmtId="3" fontId="10" fillId="0" borderId="12" xfId="2" applyNumberFormat="1" applyFont="1" applyBorder="1" applyAlignment="1">
      <alignment horizontal="left" vertical="center" indent="1"/>
    </xf>
    <xf numFmtId="164" fontId="10" fillId="0" borderId="8" xfId="1" applyNumberFormat="1" applyFont="1" applyBorder="1" applyAlignment="1">
      <alignment horizontal="right" vertical="center" indent="1"/>
    </xf>
    <xf numFmtId="164" fontId="10" fillId="0" borderId="10" xfId="1" applyNumberFormat="1" applyFont="1" applyFill="1" applyBorder="1" applyAlignment="1">
      <alignment horizontal="right" vertical="center" indent="1"/>
    </xf>
    <xf numFmtId="164" fontId="10" fillId="0" borderId="13" xfId="1" applyNumberFormat="1" applyFont="1" applyBorder="1" applyAlignment="1">
      <alignment horizontal="right" vertical="center" indent="1"/>
    </xf>
    <xf numFmtId="168" fontId="10" fillId="0" borderId="12" xfId="1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 indent="1"/>
    </xf>
    <xf numFmtId="164" fontId="5" fillId="0" borderId="0" xfId="1" applyNumberFormat="1" applyFont="1" applyFill="1"/>
    <xf numFmtId="164" fontId="5" fillId="0" borderId="0" xfId="1" applyNumberFormat="1" applyFont="1" applyFill="1" applyAlignment="1">
      <alignment vertical="center"/>
    </xf>
    <xf numFmtId="0" fontId="11" fillId="0" borderId="0" xfId="4"/>
    <xf numFmtId="0" fontId="12" fillId="0" borderId="0" xfId="4" applyFont="1" applyAlignment="1">
      <alignment horizontal="left" indent="1"/>
    </xf>
    <xf numFmtId="170" fontId="12" fillId="0" borderId="0" xfId="5" applyNumberFormat="1" applyFont="1" applyFill="1"/>
    <xf numFmtId="164" fontId="5" fillId="0" borderId="0" xfId="1" applyNumberFormat="1" applyFont="1"/>
    <xf numFmtId="168" fontId="5" fillId="0" borderId="0" xfId="1" applyNumberFormat="1" applyFont="1"/>
  </cellXfs>
  <cellStyles count="6">
    <cellStyle name="Comma" xfId="1" builtinId="3"/>
    <cellStyle name="Comma 4" xfId="5" xr:uid="{D64D9FA2-6838-4873-8F88-FA962FA182C2}"/>
    <cellStyle name="Normal" xfId="0" builtinId="0"/>
    <cellStyle name="Normal 2" xfId="2" xr:uid="{5FE38DE6-C9CE-48E2-841C-A0B9F248F39B}"/>
    <cellStyle name="Normal 5" xfId="3" xr:uid="{736FAF13-8C77-46B9-A40B-3BE7489F48A5}"/>
    <cellStyle name="Normal 6" xfId="4" xr:uid="{F9CD655C-BD78-4DA3-A66A-0F016B8BD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Finance/Gov%20Fin%20Dat%20(Joseph)/Gov%20Fin%20Dat_Jan-Jun%202026/NR%20137%202026.xlsx" TargetMode="External"/><Relationship Id="rId2" Type="http://schemas.microsoft.com/office/2019/04/relationships/externalLinkLongPath" Target="NR%20137%202026.xlsx?EC1B95D0" TargetMode="External"/><Relationship Id="rId1" Type="http://schemas.openxmlformats.org/officeDocument/2006/relationships/externalLinkPath" Target="file:///\\EC1B95D0\NR%20137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ts"/>
      <sheetName val="Commentary"/>
      <sheetName val="Table 1"/>
      <sheetName val="Table 2"/>
      <sheetName val="Table 3"/>
      <sheetName val="Table 4"/>
      <sheetName val="Table 5"/>
      <sheetName val="Table 6"/>
      <sheetName val="Charts 1-3"/>
      <sheetName val="Method Notes"/>
      <sheetName val="Charts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10EF-748A-4BA8-BB02-F103B7A95F65}">
  <dimension ref="A1:H30"/>
  <sheetViews>
    <sheetView tabSelected="1" workbookViewId="0">
      <selection activeCell="D29" sqref="D29"/>
    </sheetView>
  </sheetViews>
  <sheetFormatPr defaultRowHeight="15" x14ac:dyDescent="0.25"/>
  <cols>
    <col min="1" max="1" width="38.140625" style="3" customWidth="1"/>
    <col min="2" max="2" width="10.7109375" style="3" customWidth="1"/>
    <col min="3" max="4" width="11.28515625" style="60" bestFit="1" customWidth="1"/>
    <col min="5" max="5" width="10.7109375" style="60" customWidth="1"/>
    <col min="6" max="6" width="9.85546875" style="60" customWidth="1"/>
    <col min="7" max="7" width="9.85546875" style="61" customWidth="1"/>
    <col min="8" max="8" width="9.140625" style="2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C2" s="3"/>
      <c r="D2" s="3"/>
      <c r="E2" s="3"/>
      <c r="F2" s="3"/>
      <c r="G2" s="4"/>
    </row>
    <row r="3" spans="1:7" ht="35.25" customHeight="1" x14ac:dyDescent="0.25">
      <c r="A3" s="5" t="s">
        <v>1</v>
      </c>
      <c r="B3" s="6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/>
    </row>
    <row r="4" spans="1:7" x14ac:dyDescent="0.25">
      <c r="A4" s="10"/>
      <c r="B4" s="11"/>
      <c r="C4" s="12"/>
      <c r="D4" s="12"/>
      <c r="E4" s="12"/>
      <c r="F4" s="13" t="s">
        <v>7</v>
      </c>
      <c r="G4" s="14" t="s">
        <v>8</v>
      </c>
    </row>
    <row r="5" spans="1:7" x14ac:dyDescent="0.25">
      <c r="A5" s="10"/>
      <c r="B5" s="11"/>
      <c r="C5" s="15"/>
      <c r="D5" s="15"/>
      <c r="E5" s="15"/>
      <c r="F5" s="16"/>
      <c r="G5" s="17"/>
    </row>
    <row r="6" spans="1:7" x14ac:dyDescent="0.25">
      <c r="A6" s="18"/>
      <c r="B6" s="19"/>
      <c r="C6" s="20" t="s">
        <v>9</v>
      </c>
      <c r="D6" s="21"/>
      <c r="E6" s="21"/>
      <c r="F6" s="22"/>
      <c r="G6" s="23"/>
    </row>
    <row r="7" spans="1:7" x14ac:dyDescent="0.25">
      <c r="A7" s="24" t="s">
        <v>10</v>
      </c>
      <c r="B7" s="25"/>
      <c r="C7" s="26">
        <f>SUM(C8:C14)</f>
        <v>468669.48726000002</v>
      </c>
      <c r="D7" s="26">
        <f>SUM(D8:D14)</f>
        <v>425884.44824</v>
      </c>
      <c r="E7" s="27">
        <f>SUM(E8:E14)</f>
        <v>592638.86002999998</v>
      </c>
      <c r="F7" s="28">
        <f>E7-D7</f>
        <v>166754.41178999998</v>
      </c>
      <c r="G7" s="29"/>
    </row>
    <row r="8" spans="1:7" x14ac:dyDescent="0.25">
      <c r="A8" s="30" t="s">
        <v>11</v>
      </c>
      <c r="B8" s="31" t="s">
        <v>12</v>
      </c>
      <c r="C8" s="32">
        <v>14673.79261</v>
      </c>
      <c r="D8" s="32">
        <v>10756.553490000006</v>
      </c>
      <c r="E8" s="32">
        <v>20314.931440000004</v>
      </c>
      <c r="F8" s="33"/>
      <c r="G8" s="34"/>
    </row>
    <row r="9" spans="1:7" x14ac:dyDescent="0.25">
      <c r="A9" s="30" t="s">
        <v>13</v>
      </c>
      <c r="B9" s="31" t="s">
        <v>14</v>
      </c>
      <c r="C9" s="32">
        <v>138427.43870499998</v>
      </c>
      <c r="D9" s="32">
        <v>104517.32525250001</v>
      </c>
      <c r="E9" s="32">
        <v>139120.97146250002</v>
      </c>
      <c r="F9" s="33"/>
      <c r="G9" s="34"/>
    </row>
    <row r="10" spans="1:7" x14ac:dyDescent="0.25">
      <c r="A10" s="30" t="s">
        <v>15</v>
      </c>
      <c r="B10" s="31" t="s">
        <v>16</v>
      </c>
      <c r="C10" s="32">
        <v>7748.1748899999993</v>
      </c>
      <c r="D10" s="32">
        <v>4671.4189399999996</v>
      </c>
      <c r="E10" s="32">
        <v>19857.08627</v>
      </c>
      <c r="F10" s="33"/>
      <c r="G10" s="34"/>
    </row>
    <row r="11" spans="1:7" x14ac:dyDescent="0.25">
      <c r="A11" s="30" t="s">
        <v>17</v>
      </c>
      <c r="B11" s="31" t="s">
        <v>18</v>
      </c>
      <c r="C11" s="32">
        <v>215064.84463500002</v>
      </c>
      <c r="D11" s="32">
        <v>211486.4996975</v>
      </c>
      <c r="E11" s="32">
        <v>236420.35616749999</v>
      </c>
      <c r="F11" s="33"/>
      <c r="G11" s="34"/>
    </row>
    <row r="12" spans="1:7" x14ac:dyDescent="0.25">
      <c r="A12" s="30" t="s">
        <v>19</v>
      </c>
      <c r="B12" s="31" t="s">
        <v>20</v>
      </c>
      <c r="C12" s="32">
        <v>83174.478340000001</v>
      </c>
      <c r="D12" s="32">
        <v>82341.955250000014</v>
      </c>
      <c r="E12" s="32">
        <v>98091.581650000007</v>
      </c>
      <c r="F12" s="33"/>
      <c r="G12" s="34"/>
    </row>
    <row r="13" spans="1:7" x14ac:dyDescent="0.25">
      <c r="A13" s="30" t="s">
        <v>21</v>
      </c>
      <c r="B13" s="31" t="s">
        <v>22</v>
      </c>
      <c r="C13" s="32">
        <v>408.73024999999996</v>
      </c>
      <c r="D13" s="32">
        <v>7741.3672299999998</v>
      </c>
      <c r="E13" s="32">
        <v>54235.480279999996</v>
      </c>
      <c r="F13" s="33"/>
      <c r="G13" s="34"/>
    </row>
    <row r="14" spans="1:7" x14ac:dyDescent="0.25">
      <c r="A14" s="30" t="s">
        <v>23</v>
      </c>
      <c r="B14" s="31" t="s">
        <v>24</v>
      </c>
      <c r="C14" s="32">
        <v>9172.0278300000009</v>
      </c>
      <c r="D14" s="32">
        <v>4369.3283800000008</v>
      </c>
      <c r="E14" s="32">
        <v>24598.45276</v>
      </c>
      <c r="F14" s="33"/>
      <c r="G14" s="34"/>
    </row>
    <row r="15" spans="1:7" x14ac:dyDescent="0.25">
      <c r="A15" s="30"/>
      <c r="B15" s="31"/>
      <c r="C15" s="35"/>
      <c r="D15" s="32"/>
      <c r="E15" s="32"/>
      <c r="F15" s="33"/>
      <c r="G15" s="34"/>
    </row>
    <row r="16" spans="1:7" x14ac:dyDescent="0.25">
      <c r="A16" s="36" t="s">
        <v>25</v>
      </c>
      <c r="B16" s="37"/>
      <c r="C16" s="38">
        <f>SUM(C17:C24)</f>
        <v>551319.24184000026</v>
      </c>
      <c r="D16" s="38">
        <f t="shared" ref="D16:E16" si="0">SUM(D17:D24)</f>
        <v>737281.69986999943</v>
      </c>
      <c r="E16" s="39">
        <f t="shared" si="0"/>
        <v>878178.25239000004</v>
      </c>
      <c r="F16" s="28">
        <f>E16-D16</f>
        <v>140896.55252000061</v>
      </c>
      <c r="G16" s="34"/>
    </row>
    <row r="17" spans="1:8" x14ac:dyDescent="0.25">
      <c r="A17" s="30" t="s">
        <v>26</v>
      </c>
      <c r="B17" s="31" t="s">
        <v>27</v>
      </c>
      <c r="C17" s="32">
        <v>64685.256254380067</v>
      </c>
      <c r="D17" s="32">
        <v>104906.00424786979</v>
      </c>
      <c r="E17" s="32">
        <v>169476.58181023007</v>
      </c>
      <c r="F17" s="33"/>
      <c r="G17" s="34"/>
    </row>
    <row r="18" spans="1:8" x14ac:dyDescent="0.25">
      <c r="A18" s="30" t="s">
        <v>28</v>
      </c>
      <c r="B18" s="31" t="s">
        <v>29</v>
      </c>
      <c r="C18" s="32">
        <v>30621.812599999997</v>
      </c>
      <c r="D18" s="32">
        <v>71224.797060000012</v>
      </c>
      <c r="E18" s="32">
        <v>59288.636459999987</v>
      </c>
      <c r="F18" s="33"/>
      <c r="G18" s="34"/>
    </row>
    <row r="19" spans="1:8" x14ac:dyDescent="0.25">
      <c r="A19" s="30" t="s">
        <v>30</v>
      </c>
      <c r="B19" s="31" t="s">
        <v>31</v>
      </c>
      <c r="C19" s="32">
        <v>119188.35880000023</v>
      </c>
      <c r="D19" s="32">
        <v>138721.58845999974</v>
      </c>
      <c r="E19" s="32">
        <v>153411.59230000002</v>
      </c>
      <c r="F19" s="33"/>
      <c r="G19" s="34"/>
    </row>
    <row r="20" spans="1:8" x14ac:dyDescent="0.25">
      <c r="A20" s="30" t="s">
        <v>32</v>
      </c>
      <c r="B20" s="31" t="s">
        <v>16</v>
      </c>
      <c r="C20" s="32">
        <v>23944.298790000004</v>
      </c>
      <c r="D20" s="32">
        <v>26136.140910000006</v>
      </c>
      <c r="E20" s="32">
        <v>30839.978939999994</v>
      </c>
      <c r="F20" s="33"/>
      <c r="G20" s="34"/>
    </row>
    <row r="21" spans="1:8" x14ac:dyDescent="0.25">
      <c r="A21" s="30" t="s">
        <v>33</v>
      </c>
      <c r="B21" s="31" t="s">
        <v>34</v>
      </c>
      <c r="C21" s="32">
        <v>29595.574760000003</v>
      </c>
      <c r="D21" s="32">
        <v>39306.428919999991</v>
      </c>
      <c r="E21" s="32">
        <v>41833.201509999992</v>
      </c>
      <c r="F21" s="33"/>
      <c r="G21" s="34"/>
    </row>
    <row r="22" spans="1:8" x14ac:dyDescent="0.25">
      <c r="A22" s="30" t="s">
        <v>35</v>
      </c>
      <c r="B22" s="31" t="s">
        <v>36</v>
      </c>
      <c r="C22" s="32">
        <v>151910.97630562002</v>
      </c>
      <c r="D22" s="32">
        <v>186992.75197213001</v>
      </c>
      <c r="E22" s="32">
        <v>207922.44925977002</v>
      </c>
      <c r="F22" s="33"/>
      <c r="G22" s="34"/>
    </row>
    <row r="23" spans="1:8" x14ac:dyDescent="0.25">
      <c r="A23" s="30" t="s">
        <v>37</v>
      </c>
      <c r="B23" s="31" t="s">
        <v>22</v>
      </c>
      <c r="C23" s="32">
        <v>112476.54141000001</v>
      </c>
      <c r="D23" s="32">
        <v>146283.25548999998</v>
      </c>
      <c r="E23" s="32">
        <v>182089.37180999992</v>
      </c>
      <c r="F23" s="33"/>
      <c r="G23" s="34"/>
    </row>
    <row r="24" spans="1:8" x14ac:dyDescent="0.25">
      <c r="A24" s="30" t="s">
        <v>38</v>
      </c>
      <c r="B24" s="31" t="s">
        <v>24</v>
      </c>
      <c r="C24" s="32">
        <v>18896.422919999997</v>
      </c>
      <c r="D24" s="32">
        <v>23710.732809999998</v>
      </c>
      <c r="E24" s="32">
        <v>33316.440299999995</v>
      </c>
      <c r="F24" s="33"/>
      <c r="G24" s="34"/>
    </row>
    <row r="25" spans="1:8" x14ac:dyDescent="0.25">
      <c r="A25" s="40"/>
      <c r="B25" s="31"/>
      <c r="C25" s="35"/>
      <c r="D25" s="41"/>
      <c r="E25" s="42"/>
      <c r="F25" s="33"/>
      <c r="G25" s="34"/>
    </row>
    <row r="26" spans="1:8" x14ac:dyDescent="0.25">
      <c r="A26" s="43" t="s">
        <v>39</v>
      </c>
      <c r="B26" s="37"/>
      <c r="C26" s="44">
        <f>C7-C16</f>
        <v>-82649.754580000241</v>
      </c>
      <c r="D26" s="45">
        <f>D7-D16</f>
        <v>-311397.25162999943</v>
      </c>
      <c r="E26" s="46">
        <f>E7-E16</f>
        <v>-285539.39236000006</v>
      </c>
      <c r="F26" s="45">
        <f>E26-D26</f>
        <v>25857.859269999375</v>
      </c>
      <c r="G26" s="47">
        <f>F26/D26*100</f>
        <v>-8.3038174340483728</v>
      </c>
      <c r="H26" s="2" t="s">
        <v>40</v>
      </c>
    </row>
    <row r="27" spans="1:8" x14ac:dyDescent="0.25">
      <c r="A27" s="48"/>
      <c r="B27" s="49"/>
      <c r="C27" s="50"/>
      <c r="D27" s="51"/>
      <c r="E27" s="51"/>
      <c r="F27" s="52"/>
      <c r="G27" s="53"/>
    </row>
    <row r="28" spans="1:8" s="57" customFormat="1" ht="3.75" customHeight="1" x14ac:dyDescent="0.25">
      <c r="A28" s="54"/>
      <c r="B28" s="55"/>
      <c r="C28" s="55"/>
      <c r="D28" s="55"/>
      <c r="E28" s="55"/>
      <c r="F28" s="55"/>
      <c r="G28" s="55"/>
      <c r="H28" s="56"/>
    </row>
    <row r="29" spans="1:8" s="57" customFormat="1" x14ac:dyDescent="0.25">
      <c r="A29" s="58" t="s">
        <v>41</v>
      </c>
      <c r="B29" s="59"/>
      <c r="C29" s="59"/>
      <c r="D29" s="59"/>
      <c r="E29" s="59"/>
      <c r="F29" s="59"/>
      <c r="G29" s="59"/>
      <c r="H29" s="59"/>
    </row>
    <row r="30" spans="1:8" x14ac:dyDescent="0.25">
      <c r="C30" s="55"/>
      <c r="D30" s="55"/>
      <c r="E30" s="55"/>
    </row>
  </sheetData>
  <mergeCells count="10">
    <mergeCell ref="A1:G1"/>
    <mergeCell ref="A3:A6"/>
    <mergeCell ref="B3:B6"/>
    <mergeCell ref="C3:C5"/>
    <mergeCell ref="D3:D5"/>
    <mergeCell ref="E3:E5"/>
    <mergeCell ref="F3:G3"/>
    <mergeCell ref="F4:F5"/>
    <mergeCell ref="G4:G6"/>
    <mergeCell ref="C6:F6"/>
  </mergeCells>
  <pageMargins left="0.7" right="0.7" top="0.75" bottom="0.75" header="0.3" footer="0.3"/>
  <pageSetup paperSize="9" scale="85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5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2026-07-24T10:21:31Z</dcterms:created>
  <dcterms:modified xsi:type="dcterms:W3CDTF">2026-07-24T10:21:44Z</dcterms:modified>
</cp:coreProperties>
</file>