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GOV Finance Data/Gov Fin Dat_Jan-Jul 2025/"/>
    </mc:Choice>
  </mc:AlternateContent>
  <xr:revisionPtr revIDLastSave="0" documentId="8_{D5CF6E96-7D9F-43A8-8713-1B28C39F360D}" xr6:coauthVersionLast="47" xr6:coauthVersionMax="47" xr10:uidLastSave="{00000000-0000-0000-0000-000000000000}"/>
  <bookViews>
    <workbookView xWindow="-120" yWindow="-120" windowWidth="20730" windowHeight="11040" xr2:uid="{FD8114D2-B3D5-468F-BA57-6A24C330239A}"/>
  </bookViews>
  <sheets>
    <sheet name="Table 5" sheetId="1" r:id="rId1"/>
  </sheets>
  <externalReferences>
    <externalReference r:id="rId2"/>
  </externalReferences>
  <definedNames>
    <definedName name="_xlnm.Criteria">#REF!</definedName>
    <definedName name="_xlnm.Database">#REF!</definedName>
    <definedName name="e">#REF!</definedName>
    <definedName name="_xlnm.Extract">#REF!</definedName>
    <definedName name="pages">#REF!</definedName>
    <definedName name="sum">#REF!</definedName>
    <definedName name="t">#REF!</definedName>
    <definedName name="w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D16" i="1"/>
  <c r="C16" i="1"/>
  <c r="F7" i="1"/>
  <c r="E7" i="1"/>
  <c r="E26" i="1" s="1"/>
  <c r="D7" i="1"/>
  <c r="D26" i="1" s="1"/>
  <c r="C7" i="1"/>
  <c r="C26" i="1" s="1"/>
  <c r="F26" i="1" l="1"/>
  <c r="G26" i="1" s="1"/>
</calcChain>
</file>

<file path=xl/sharedStrings.xml><?xml version="1.0" encoding="utf-8"?>
<sst xmlns="http://schemas.openxmlformats.org/spreadsheetml/2006/main" count="44" uniqueCount="41">
  <si>
    <r>
      <t>Table 5. Consolidated Fund data in ESA 2010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codes by month and description</t>
    </r>
  </si>
  <si>
    <t>Description</t>
  </si>
  <si>
    <t>ESA
code</t>
  </si>
  <si>
    <t>July
2023</t>
  </si>
  <si>
    <t>July
2024</t>
  </si>
  <si>
    <t>July
2025</t>
  </si>
  <si>
    <t>July 2025 / 
July 2024</t>
  </si>
  <si>
    <t>Change</t>
  </si>
  <si>
    <t>% change</t>
  </si>
  <si>
    <t>€ 000</t>
  </si>
  <si>
    <t>1. Total Revenue</t>
  </si>
  <si>
    <t>Market Output</t>
  </si>
  <si>
    <t>P11</t>
  </si>
  <si>
    <t>Taxes on Production and Imports</t>
  </si>
  <si>
    <t>D2</t>
  </si>
  <si>
    <t>Property income receivable</t>
  </si>
  <si>
    <t>D4</t>
  </si>
  <si>
    <t>Current taxes on income, wealth, etc</t>
  </si>
  <si>
    <t>D5</t>
  </si>
  <si>
    <t>Net social contributions</t>
  </si>
  <si>
    <t>D61</t>
  </si>
  <si>
    <t>Current transfers receivable</t>
  </si>
  <si>
    <t>D7</t>
  </si>
  <si>
    <t>Capital transfers receivable</t>
  </si>
  <si>
    <t>D9</t>
  </si>
  <si>
    <t>2. Total Expenditure</t>
  </si>
  <si>
    <t>Intermediate Consumption</t>
  </si>
  <si>
    <t>P2</t>
  </si>
  <si>
    <t>Gross Capital Formation</t>
  </si>
  <si>
    <t>P5g+NP</t>
  </si>
  <si>
    <t xml:space="preserve">Compensation of Employees </t>
  </si>
  <si>
    <t>D1</t>
  </si>
  <si>
    <t xml:space="preserve">Property income payable </t>
  </si>
  <si>
    <t>Subsidies</t>
  </si>
  <si>
    <t>D3</t>
  </si>
  <si>
    <t>Social Benefits and social transfers in kind</t>
  </si>
  <si>
    <t xml:space="preserve">D62+D632 </t>
  </si>
  <si>
    <t>Current transfers payable</t>
  </si>
  <si>
    <t xml:space="preserve">Capital transfers payable </t>
  </si>
  <si>
    <t>(1-2) Consolidated Fund Surplus/Deficit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</si>
  <si>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>Refer to methodological note 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</si>
</sst>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#,##0.0_ ;\-#,##0.0\ "/>
    <numFmt numFmtId="166" formatCode="\ @"/>
    <numFmt numFmtId="167" formatCode="#,##0.0"/>
    <numFmt numFmtId="168" formatCode="_-* #,##0.0_-;\-* #,##0.0_-;_-* &quot;-&quot;??_-;_-@_-"/>
    <numFmt numFmtId="169" formatCode="&quot; &quot;* #,##0.00&quot; &quot;;&quot;-&quot;* #,##0.00&quot; &quot;;&quot; &quot;* &quot;-&quot;#&quot; &quot;;&quot; &quot;@&quot; &quot;"/>
    <numFmt numFmtId="170" formatCode="&quot; &quot;* #,##0&quot; &quot;;&quot;-&quot;* #,##0&quot; &quot;;&quot; &quot;* &quot;-&quot;#&quot; &quot;;&quot; &quot;@&quot; 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  <xf numFmtId="169" fontId="1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>
      <alignment horizontal="center"/>
    </xf>
    <xf numFmtId="164" fontId="0" fillId="0" borderId="0" xfId="1" applyNumberFormat="1" applyFont="1"/>
    <xf numFmtId="0" fontId="5" fillId="0" borderId="0" xfId="2" applyFont="1"/>
    <xf numFmtId="165" fontId="5" fillId="0" borderId="0" xfId="2" applyNumberFormat="1" applyFont="1"/>
    <xf numFmtId="0" fontId="3" fillId="0" borderId="1" xfId="2" applyFont="1" applyBorder="1" applyAlignment="1">
      <alignment horizontal="left" vertical="center" wrapText="1" indent="1"/>
    </xf>
    <xf numFmtId="0" fontId="3" fillId="0" borderId="2" xfId="2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5" xfId="2" applyBorder="1" applyAlignment="1">
      <alignment horizontal="left" vertical="center" wrapText="1" indent="1"/>
    </xf>
    <xf numFmtId="0" fontId="3" fillId="0" borderId="6" xfId="2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17" fontId="3" fillId="0" borderId="8" xfId="0" applyNumberFormat="1" applyFont="1" applyBorder="1" applyAlignment="1">
      <alignment horizontal="center" vertical="center" wrapText="1"/>
    </xf>
    <xf numFmtId="49" fontId="3" fillId="0" borderId="8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2" fillId="0" borderId="10" xfId="2" applyBorder="1" applyAlignment="1">
      <alignment horizontal="left" vertical="center" wrapText="1" indent="1"/>
    </xf>
    <xf numFmtId="0" fontId="3" fillId="0" borderId="8" xfId="2" applyFont="1" applyBorder="1" applyAlignment="1">
      <alignment horizontal="center" vertical="center" wrapText="1"/>
    </xf>
    <xf numFmtId="49" fontId="5" fillId="0" borderId="3" xfId="2" quotePrefix="1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2" fillId="0" borderId="12" xfId="2" applyNumberForma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indent="1"/>
    </xf>
    <xf numFmtId="0" fontId="6" fillId="0" borderId="7" xfId="3" applyFont="1" applyBorder="1" applyAlignment="1">
      <alignment horizontal="lef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3" fillId="0" borderId="0" xfId="1" applyNumberFormat="1" applyFont="1" applyAlignment="1">
      <alignment horizontal="right" vertical="center" indent="1"/>
    </xf>
    <xf numFmtId="3" fontId="3" fillId="0" borderId="9" xfId="1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3" fontId="5" fillId="0" borderId="9" xfId="1" applyNumberFormat="1" applyFont="1" applyBorder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indent="1"/>
    </xf>
    <xf numFmtId="0" fontId="6" fillId="0" borderId="5" xfId="3" applyFont="1" applyBorder="1" applyAlignment="1">
      <alignment horizontal="left" vertical="center" indent="1"/>
    </xf>
    <xf numFmtId="0" fontId="9" fillId="0" borderId="9" xfId="3" applyFont="1" applyBorder="1" applyAlignment="1">
      <alignment horizontal="left" vertical="center" indent="1"/>
    </xf>
    <xf numFmtId="3" fontId="3" fillId="0" borderId="6" xfId="1" applyNumberFormat="1" applyFont="1" applyBorder="1" applyAlignment="1">
      <alignment horizontal="right" vertical="center" indent="1"/>
    </xf>
    <xf numFmtId="166" fontId="5" fillId="0" borderId="5" xfId="2" applyNumberFormat="1" applyFont="1" applyBorder="1" applyAlignment="1">
      <alignment vertical="center"/>
    </xf>
    <xf numFmtId="166" fontId="5" fillId="0" borderId="9" xfId="2" applyNumberFormat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 indent="1"/>
    </xf>
    <xf numFmtId="3" fontId="10" fillId="0" borderId="5" xfId="2" applyNumberFormat="1" applyFont="1" applyBorder="1" applyAlignment="1">
      <alignment horizontal="left" vertical="center" indent="1"/>
    </xf>
    <xf numFmtId="3" fontId="10" fillId="0" borderId="9" xfId="2" applyNumberFormat="1" applyFont="1" applyBorder="1" applyAlignment="1">
      <alignment horizontal="left" vertical="center" indent="1"/>
    </xf>
    <xf numFmtId="3" fontId="10" fillId="0" borderId="6" xfId="1" applyNumberFormat="1" applyFont="1" applyBorder="1" applyAlignment="1">
      <alignment horizontal="right" vertical="center" indent="1"/>
    </xf>
    <xf numFmtId="3" fontId="10" fillId="0" borderId="5" xfId="1" applyNumberFormat="1" applyFont="1" applyBorder="1" applyAlignment="1">
      <alignment horizontal="right" vertical="center" indent="1"/>
    </xf>
    <xf numFmtId="167" fontId="3" fillId="0" borderId="9" xfId="1" applyNumberFormat="1" applyFont="1" applyBorder="1" applyAlignment="1">
      <alignment horizontal="right" vertical="center" indent="1"/>
    </xf>
    <xf numFmtId="3" fontId="10" fillId="0" borderId="10" xfId="2" applyNumberFormat="1" applyFont="1" applyBorder="1" applyAlignment="1">
      <alignment horizontal="left" vertical="center" indent="1"/>
    </xf>
    <xf numFmtId="3" fontId="10" fillId="0" borderId="12" xfId="2" applyNumberFormat="1" applyFont="1" applyBorder="1" applyAlignment="1">
      <alignment horizontal="left" vertical="center" indent="1"/>
    </xf>
    <xf numFmtId="164" fontId="10" fillId="0" borderId="8" xfId="1" applyNumberFormat="1" applyFont="1" applyBorder="1" applyAlignment="1">
      <alignment horizontal="right" vertical="center" indent="1"/>
    </xf>
    <xf numFmtId="164" fontId="10" fillId="0" borderId="10" xfId="1" applyNumberFormat="1" applyFont="1" applyBorder="1" applyAlignment="1">
      <alignment horizontal="right" vertical="center" indent="1"/>
    </xf>
    <xf numFmtId="164" fontId="10" fillId="0" borderId="13" xfId="1" applyNumberFormat="1" applyFont="1" applyBorder="1" applyAlignment="1">
      <alignment horizontal="right" vertical="center" indent="1"/>
    </xf>
    <xf numFmtId="168" fontId="10" fillId="0" borderId="12" xfId="1" applyNumberFormat="1" applyFont="1" applyBorder="1" applyAlignment="1">
      <alignment horizontal="right" vertical="center" indent="1"/>
    </xf>
    <xf numFmtId="0" fontId="5" fillId="0" borderId="0" xfId="0" applyFont="1" applyAlignment="1">
      <alignment horizontal="left" indent="1"/>
    </xf>
    <xf numFmtId="164" fontId="5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0" fontId="11" fillId="0" borderId="0" xfId="4"/>
    <xf numFmtId="0" fontId="12" fillId="0" borderId="0" xfId="4" applyFont="1" applyAlignment="1">
      <alignment horizontal="left" indent="1"/>
    </xf>
    <xf numFmtId="170" fontId="12" fillId="0" borderId="0" xfId="5" applyNumberFormat="1" applyFont="1" applyFill="1"/>
    <xf numFmtId="164" fontId="5" fillId="0" borderId="0" xfId="1" applyNumberFormat="1" applyFont="1"/>
    <xf numFmtId="168" fontId="5" fillId="0" borderId="0" xfId="1" applyNumberFormat="1" applyFont="1"/>
  </cellXfs>
  <cellStyles count="6">
    <cellStyle name="Comma" xfId="1" builtinId="3"/>
    <cellStyle name="Comma 4" xfId="5" xr:uid="{C69597FC-BE5B-440C-BA3E-CA566F8C0C6D}"/>
    <cellStyle name="Normal" xfId="0" builtinId="0"/>
    <cellStyle name="Normal 2" xfId="2" xr:uid="{D8E44A02-DDC2-4E88-A20F-088441F40985}"/>
    <cellStyle name="Normal 5" xfId="3" xr:uid="{33FC1E51-6B22-482B-A9BC-B701A8AA4FD4}"/>
    <cellStyle name="Normal 6" xfId="4" xr:uid="{F00ED769-4237-4562-B76E-B93D8C652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Finance/GOV%20Finance%20Data/Gov%20Fin%20Dat_Jan-Jul%202025/NR%20156%202025.xlsx" TargetMode="External"/><Relationship Id="rId1" Type="http://schemas.openxmlformats.org/officeDocument/2006/relationships/externalLinkPath" Target="NR%20156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ner"/>
      <sheetName val="Salient pts"/>
      <sheetName val="Commentary"/>
      <sheetName val="Table 1"/>
      <sheetName val="Table 2"/>
      <sheetName val="Table 3"/>
      <sheetName val="Table 4"/>
      <sheetName val="Table 5"/>
      <sheetName val="Table 6"/>
      <sheetName val="Charts 1-3"/>
      <sheetName val="Method Notes"/>
      <sheetName val="Chart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75FA-5C97-4F50-995B-E026DDCC7E5B}">
  <dimension ref="A1:H29"/>
  <sheetViews>
    <sheetView tabSelected="1" workbookViewId="0">
      <selection activeCell="A25" sqref="A25"/>
    </sheetView>
  </sheetViews>
  <sheetFormatPr defaultRowHeight="15" x14ac:dyDescent="0.25"/>
  <cols>
    <col min="1" max="1" width="38.140625" style="3" customWidth="1"/>
    <col min="2" max="2" width="10.7109375" style="3" customWidth="1"/>
    <col min="3" max="4" width="11.28515625" style="58" bestFit="1" customWidth="1"/>
    <col min="5" max="5" width="10.7109375" style="58" customWidth="1"/>
    <col min="6" max="6" width="9.85546875" style="58" customWidth="1"/>
    <col min="7" max="7" width="9.85546875" style="59" customWidth="1"/>
    <col min="8" max="8" width="9.140625" style="2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C2" s="3"/>
      <c r="D2" s="3"/>
      <c r="E2" s="3"/>
      <c r="F2" s="3"/>
      <c r="G2" s="4"/>
    </row>
    <row r="3" spans="1:7" ht="35.25" customHeight="1" x14ac:dyDescent="0.25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</row>
    <row r="4" spans="1:7" x14ac:dyDescent="0.25">
      <c r="A4" s="10"/>
      <c r="B4" s="11"/>
      <c r="C4" s="12"/>
      <c r="D4" s="12"/>
      <c r="E4" s="12"/>
      <c r="F4" s="13" t="s">
        <v>7</v>
      </c>
      <c r="G4" s="14" t="s">
        <v>8</v>
      </c>
    </row>
    <row r="5" spans="1:7" x14ac:dyDescent="0.25">
      <c r="A5" s="10"/>
      <c r="B5" s="11"/>
      <c r="C5" s="15"/>
      <c r="D5" s="15"/>
      <c r="E5" s="15"/>
      <c r="F5" s="16"/>
      <c r="G5" s="17"/>
    </row>
    <row r="6" spans="1:7" x14ac:dyDescent="0.25">
      <c r="A6" s="18"/>
      <c r="B6" s="19"/>
      <c r="C6" s="20" t="s">
        <v>9</v>
      </c>
      <c r="D6" s="21"/>
      <c r="E6" s="21"/>
      <c r="F6" s="22"/>
      <c r="G6" s="23"/>
    </row>
    <row r="7" spans="1:7" x14ac:dyDescent="0.25">
      <c r="A7" s="24" t="s">
        <v>10</v>
      </c>
      <c r="B7" s="25"/>
      <c r="C7" s="26">
        <f>SUM(C8:C14)</f>
        <v>482223.38489999995</v>
      </c>
      <c r="D7" s="26">
        <f>SUM(D8:D14)</f>
        <v>655437.23195000004</v>
      </c>
      <c r="E7" s="26">
        <f>SUM(E8:E14)</f>
        <v>600811.56016000011</v>
      </c>
      <c r="F7" s="27">
        <f>E7-D7</f>
        <v>-54625.671789999935</v>
      </c>
      <c r="G7" s="28"/>
    </row>
    <row r="8" spans="1:7" x14ac:dyDescent="0.25">
      <c r="A8" s="29" t="s">
        <v>11</v>
      </c>
      <c r="B8" s="30" t="s">
        <v>12</v>
      </c>
      <c r="C8" s="31">
        <v>-5650.1441899999991</v>
      </c>
      <c r="D8" s="31">
        <v>17579.101039999994</v>
      </c>
      <c r="E8" s="31">
        <v>26291.188669999996</v>
      </c>
      <c r="F8" s="32"/>
      <c r="G8" s="33"/>
    </row>
    <row r="9" spans="1:7" x14ac:dyDescent="0.25">
      <c r="A9" s="29" t="s">
        <v>13</v>
      </c>
      <c r="B9" s="30" t="s">
        <v>14</v>
      </c>
      <c r="C9" s="31">
        <v>104445.8164025</v>
      </c>
      <c r="D9" s="31">
        <v>173521.62661499999</v>
      </c>
      <c r="E9" s="31">
        <v>154742.03717749997</v>
      </c>
      <c r="F9" s="32"/>
      <c r="G9" s="33"/>
    </row>
    <row r="10" spans="1:7" x14ac:dyDescent="0.25">
      <c r="A10" s="29" t="s">
        <v>15</v>
      </c>
      <c r="B10" s="30" t="s">
        <v>16</v>
      </c>
      <c r="C10" s="31">
        <v>5666.8226599999998</v>
      </c>
      <c r="D10" s="31">
        <v>4757.1239999999998</v>
      </c>
      <c r="E10" s="31">
        <v>5192.9746399999985</v>
      </c>
      <c r="F10" s="32"/>
      <c r="G10" s="33"/>
    </row>
    <row r="11" spans="1:7" x14ac:dyDescent="0.25">
      <c r="A11" s="29" t="s">
        <v>17</v>
      </c>
      <c r="B11" s="30" t="s">
        <v>18</v>
      </c>
      <c r="C11" s="31">
        <v>267350.99271749996</v>
      </c>
      <c r="D11" s="31">
        <v>302708.51521500002</v>
      </c>
      <c r="E11" s="31">
        <v>254130.49227250004</v>
      </c>
      <c r="F11" s="32"/>
      <c r="G11" s="33"/>
    </row>
    <row r="12" spans="1:7" x14ac:dyDescent="0.25">
      <c r="A12" s="29" t="s">
        <v>19</v>
      </c>
      <c r="B12" s="30" t="s">
        <v>20</v>
      </c>
      <c r="C12" s="31">
        <v>79715.280960000004</v>
      </c>
      <c r="D12" s="31">
        <v>90618.630339999989</v>
      </c>
      <c r="E12" s="31">
        <v>108917.16589000002</v>
      </c>
      <c r="F12" s="32"/>
      <c r="G12" s="33"/>
    </row>
    <row r="13" spans="1:7" x14ac:dyDescent="0.25">
      <c r="A13" s="29" t="s">
        <v>21</v>
      </c>
      <c r="B13" s="30" t="s">
        <v>22</v>
      </c>
      <c r="C13" s="31">
        <v>6645.560840000001</v>
      </c>
      <c r="D13" s="31">
        <v>6872.1488800000006</v>
      </c>
      <c r="E13" s="31">
        <v>38673.489679999991</v>
      </c>
      <c r="F13" s="32"/>
      <c r="G13" s="33"/>
    </row>
    <row r="14" spans="1:7" x14ac:dyDescent="0.25">
      <c r="A14" s="29" t="s">
        <v>23</v>
      </c>
      <c r="B14" s="30" t="s">
        <v>24</v>
      </c>
      <c r="C14" s="31">
        <v>24049.055510000002</v>
      </c>
      <c r="D14" s="31">
        <v>59380.085859999992</v>
      </c>
      <c r="E14" s="31">
        <v>12864.21183</v>
      </c>
      <c r="F14" s="32"/>
      <c r="G14" s="33"/>
    </row>
    <row r="15" spans="1:7" x14ac:dyDescent="0.25">
      <c r="A15" s="29"/>
      <c r="B15" s="30"/>
      <c r="C15" s="34"/>
      <c r="D15" s="34"/>
      <c r="E15" s="31"/>
      <c r="F15" s="32"/>
      <c r="G15" s="33"/>
    </row>
    <row r="16" spans="1:7" x14ac:dyDescent="0.25">
      <c r="A16" s="35" t="s">
        <v>25</v>
      </c>
      <c r="B16" s="36"/>
      <c r="C16" s="37">
        <f>SUM(C17:C24)</f>
        <v>526059.77009000001</v>
      </c>
      <c r="D16" s="37">
        <f>SUM(D17:D24)</f>
        <v>505211.74520999973</v>
      </c>
      <c r="E16" s="37">
        <f t="shared" ref="E16" si="0">SUM(E17:E24)</f>
        <v>661315.55358000007</v>
      </c>
      <c r="F16" s="27">
        <f>E16-D16</f>
        <v>156103.80837000033</v>
      </c>
      <c r="G16" s="33"/>
    </row>
    <row r="17" spans="1:8" x14ac:dyDescent="0.25">
      <c r="A17" s="29" t="s">
        <v>26</v>
      </c>
      <c r="B17" s="30" t="s">
        <v>27</v>
      </c>
      <c r="C17" s="31">
        <v>67811.43505806</v>
      </c>
      <c r="D17" s="31">
        <v>97207.526991189749</v>
      </c>
      <c r="E17" s="31">
        <v>109909.47574997025</v>
      </c>
      <c r="F17" s="32"/>
      <c r="G17" s="33"/>
    </row>
    <row r="18" spans="1:8" x14ac:dyDescent="0.25">
      <c r="A18" s="29" t="s">
        <v>28</v>
      </c>
      <c r="B18" s="30" t="s">
        <v>29</v>
      </c>
      <c r="C18" s="31">
        <v>20707.63593</v>
      </c>
      <c r="D18" s="31">
        <v>17267.759220000014</v>
      </c>
      <c r="E18" s="31">
        <v>64669.590520000005</v>
      </c>
      <c r="F18" s="32"/>
      <c r="G18" s="33"/>
    </row>
    <row r="19" spans="1:8" x14ac:dyDescent="0.25">
      <c r="A19" s="29" t="s">
        <v>30</v>
      </c>
      <c r="B19" s="30" t="s">
        <v>31</v>
      </c>
      <c r="C19" s="31">
        <v>99421.037389999939</v>
      </c>
      <c r="D19" s="31">
        <v>108045.06579000001</v>
      </c>
      <c r="E19" s="31">
        <v>123363.58806999975</v>
      </c>
      <c r="F19" s="32"/>
      <c r="G19" s="33"/>
    </row>
    <row r="20" spans="1:8" x14ac:dyDescent="0.25">
      <c r="A20" s="29" t="s">
        <v>32</v>
      </c>
      <c r="B20" s="30" t="s">
        <v>16</v>
      </c>
      <c r="C20" s="31">
        <v>19341.675810000001</v>
      </c>
      <c r="D20" s="31">
        <v>20797.65669</v>
      </c>
      <c r="E20" s="31">
        <v>24173.446770000006</v>
      </c>
      <c r="F20" s="32"/>
      <c r="G20" s="33"/>
    </row>
    <row r="21" spans="1:8" x14ac:dyDescent="0.25">
      <c r="A21" s="29" t="s">
        <v>33</v>
      </c>
      <c r="B21" s="30" t="s">
        <v>34</v>
      </c>
      <c r="C21" s="31">
        <v>29997.026600000001</v>
      </c>
      <c r="D21" s="31">
        <v>23495.847959999999</v>
      </c>
      <c r="E21" s="31">
        <v>30850.116449999998</v>
      </c>
      <c r="F21" s="32"/>
      <c r="G21" s="33"/>
    </row>
    <row r="22" spans="1:8" x14ac:dyDescent="0.25">
      <c r="A22" s="29" t="s">
        <v>35</v>
      </c>
      <c r="B22" s="30" t="s">
        <v>36</v>
      </c>
      <c r="C22" s="31">
        <v>121748.65644193999</v>
      </c>
      <c r="D22" s="31">
        <v>127355.49886880995</v>
      </c>
      <c r="E22" s="31">
        <v>147403.08068002999</v>
      </c>
      <c r="F22" s="32"/>
      <c r="G22" s="33"/>
    </row>
    <row r="23" spans="1:8" x14ac:dyDescent="0.25">
      <c r="A23" s="29" t="s">
        <v>37</v>
      </c>
      <c r="B23" s="30" t="s">
        <v>22</v>
      </c>
      <c r="C23" s="31">
        <v>165262.30286</v>
      </c>
      <c r="D23" s="31">
        <v>106216.62767999999</v>
      </c>
      <c r="E23" s="31">
        <v>151808.93918000002</v>
      </c>
      <c r="F23" s="32"/>
      <c r="G23" s="33"/>
    </row>
    <row r="24" spans="1:8" x14ac:dyDescent="0.25">
      <c r="A24" s="29" t="s">
        <v>38</v>
      </c>
      <c r="B24" s="30" t="s">
        <v>24</v>
      </c>
      <c r="C24" s="31">
        <v>1770</v>
      </c>
      <c r="D24" s="31">
        <v>4825.7620099999995</v>
      </c>
      <c r="E24" s="31">
        <v>9137.3161599999985</v>
      </c>
      <c r="F24" s="32"/>
      <c r="G24" s="33"/>
    </row>
    <row r="25" spans="1:8" x14ac:dyDescent="0.25">
      <c r="A25" s="38"/>
      <c r="B25" s="39"/>
      <c r="C25" s="34"/>
      <c r="D25" s="40"/>
      <c r="E25" s="40"/>
      <c r="F25" s="32"/>
      <c r="G25" s="33"/>
    </row>
    <row r="26" spans="1:8" x14ac:dyDescent="0.25">
      <c r="A26" s="41" t="s">
        <v>39</v>
      </c>
      <c r="B26" s="42"/>
      <c r="C26" s="43">
        <f>C7-C16</f>
        <v>-43836.385190000059</v>
      </c>
      <c r="D26" s="44">
        <f>D7-D16</f>
        <v>150225.48674000031</v>
      </c>
      <c r="E26" s="44">
        <f>E7-E16</f>
        <v>-60503.993419999955</v>
      </c>
      <c r="F26" s="44">
        <f>E26-D26</f>
        <v>-210729.48016000027</v>
      </c>
      <c r="G26" s="45">
        <f>F26/D26*100</f>
        <v>-140.27545174456051</v>
      </c>
    </row>
    <row r="27" spans="1:8" x14ac:dyDescent="0.25">
      <c r="A27" s="46"/>
      <c r="B27" s="47"/>
      <c r="C27" s="48"/>
      <c r="D27" s="49"/>
      <c r="E27" s="49"/>
      <c r="F27" s="50"/>
      <c r="G27" s="51"/>
    </row>
    <row r="28" spans="1:8" s="55" customFormat="1" ht="3.75" customHeight="1" x14ac:dyDescent="0.25">
      <c r="A28" s="52"/>
      <c r="B28" s="53"/>
      <c r="C28" s="53"/>
      <c r="D28" s="53"/>
      <c r="E28" s="53"/>
      <c r="F28" s="53"/>
      <c r="G28" s="53"/>
      <c r="H28" s="54"/>
    </row>
    <row r="29" spans="1:8" s="55" customFormat="1" x14ac:dyDescent="0.25">
      <c r="A29" s="56" t="s">
        <v>40</v>
      </c>
      <c r="B29" s="57"/>
      <c r="C29" s="57"/>
      <c r="D29" s="57"/>
      <c r="E29" s="57"/>
      <c r="F29" s="57"/>
      <c r="G29" s="57"/>
      <c r="H29" s="57"/>
    </row>
  </sheetData>
  <mergeCells count="10">
    <mergeCell ref="A1:G1"/>
    <mergeCell ref="A3:A6"/>
    <mergeCell ref="B3:B6"/>
    <mergeCell ref="C3:C5"/>
    <mergeCell ref="D3:D5"/>
    <mergeCell ref="E3:E5"/>
    <mergeCell ref="F3:G3"/>
    <mergeCell ref="F4:F5"/>
    <mergeCell ref="G4:G6"/>
    <mergeCell ref="C6:F6"/>
  </mergeCells>
  <pageMargins left="0.7" right="0.7" top="0.75" bottom="0.75" header="0.3" footer="0.3"/>
  <pageSetup paperSize="9" scale="85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2025-08-26T12:32:35Z</dcterms:created>
  <dcterms:modified xsi:type="dcterms:W3CDTF">2025-08-26T12:32:53Z</dcterms:modified>
</cp:coreProperties>
</file>