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FFACA314-410B-4131-90EC-058E08DB8EA6}"/>
  <bookViews>
    <workbookView xWindow="-120" yWindow="-120" windowWidth="29040" windowHeight="15720" tabRatio="938" xr2:uid="{324DB304-179F-48CC-8581-5FC0AD2FFE9C}"/>
  </bookViews>
  <sheets>
    <sheet name="Table 4" sheetId="36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<sst xmlns="http://schemas.openxmlformats.org/spreadsheetml/2006/main" count="171" uniqueCount="87">
  <si>
    <t>Year</t>
  </si>
  <si>
    <t>Quarter</t>
  </si>
  <si>
    <t>Economic activity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</si>
  <si>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</si>
  <si>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</si>
  <si>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</si>
  <si>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</si>
  <si>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</si>
  <si>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</si>
  <si>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</si>
  <si>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</si>
  <si>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</si>
  <si>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</si>
  <si>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Manufacturing, 
mining and 
quarrying 
and other 
industry</t>
  </si>
  <si>
    <t>Construction</t>
  </si>
  <si>
    <t>Wholesale and 
retail trade, 
transportation 
and storage, 
accommodation 
and food 
service activities</t>
  </si>
  <si>
    <t>Financial and 
insurance 
activities</t>
  </si>
  <si>
    <t>Real estate 
activities</t>
  </si>
  <si>
    <t>Professional, 
scientific, 
technical, 
administration 
and support 
service 
activities</t>
  </si>
  <si>
    <t>Public 
administration, 
defence, 
education, 
human 
health and 
social work 
activities</t>
  </si>
  <si>
    <t>Arts, 
entertainment 
and recreation; 
other service
 activities</t>
  </si>
  <si>
    <t>Total 
economy</t>
  </si>
  <si>
    <t>Q1</t>
  </si>
  <si>
    <t>Q2</t>
  </si>
  <si>
    <t>Q3</t>
  </si>
  <si>
    <t>Q4</t>
  </si>
  <si>
    <t>1-49</t>
  </si>
  <si>
    <t>50-249</t>
  </si>
  <si>
    <t>250+</t>
  </si>
  <si>
    <t>Total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</si>
  <si>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</si>
  <si>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</si>
  <si>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</si>
  <si>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</si>
  <si>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</si>
  <si>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</si>
  <si>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</si>
  <si>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</si>
  <si>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</si>
  <si>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</si>
  <si>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</si>
  <si>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</si>
  <si>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</si>
  <si>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</si>
  <si>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</si>
  <si>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</si>
  <si>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</si>
  <si>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</si>
  <si>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</si>
  <si>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</si>
  <si>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</si>
  <si>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</si>
  <si>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</si>
  <si>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</si>
  <si>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</si>
  <si>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</si>
  <si>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</si>
  <si>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</si>
  <si>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</si>
  <si>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</si>
  <si>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</si>
  <si>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</si>
  <si>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</si>
  <si>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</si>
  <si>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</si>
  <si>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</si>
  <si>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r>
      <rPr>
        <vertAlign val="superscript"/>
        <sz val="8"/>
        <rFont val="Arial"/>
        <family val="2"/>
      </rPr>
      <t>u</t>
    </r>
    <r>
      <rPr>
        <sz val="8"/>
        <rFont val="Arial"/>
        <family val="2"/>
      </rPr>
      <t xml:space="preserve"> unreliable: relative margin of error of 30% or more.</t>
    </r>
  </si>
  <si>
    <t>Note: Totals may not add up due to rounding.</t>
  </si>
  <si>
    <t>Table 4. Number of occupied posts by economic activity of enterprise and period</t>
  </si>
  <si>
    <t>M</t>
  </si>
  <si>
    <t>N-O</t>
  </si>
  <si>
    <t>P-R</t>
  </si>
  <si>
    <t>S-T</t>
  </si>
  <si>
    <t>B-T</t>
  </si>
  <si>
    <t>Q1 (revised)</t>
  </si>
  <si>
    <t>2021 (revised)</t>
  </si>
  <si>
    <t>2022 (revised)</t>
  </si>
  <si>
    <t>2023 (revised)</t>
  </si>
  <si>
    <t>2024 (revised)</t>
  </si>
  <si>
    <t>2025 (revised)</t>
  </si>
  <si>
    <r>
      <t>13,817</t>
    </r>
    <r>
      <rPr>
        <vertAlign val="superscript"/>
        <sz val="8"/>
        <rFont val="Arial"/>
        <family val="2"/>
      </rPr>
      <t>u</t>
    </r>
  </si>
  <si>
    <r>
      <t>15,137</t>
    </r>
    <r>
      <rPr>
        <vertAlign val="superscript"/>
        <sz val="8"/>
        <rFont val="Arial"/>
        <family val="2"/>
      </rPr>
      <t>u</t>
    </r>
  </si>
  <si>
    <r>
      <t>14,743</t>
    </r>
    <r>
      <rPr>
        <vertAlign val="superscript"/>
        <sz val="8"/>
        <rFont val="Arial"/>
        <family val="2"/>
      </rPr>
      <t>u</t>
    </r>
  </si>
  <si>
    <t>J-K</t>
  </si>
  <si>
    <r>
      <t>14,615</t>
    </r>
    <r>
      <rPr>
        <vertAlign val="superscript"/>
        <sz val="8"/>
        <rFont val="Arial"/>
        <family val="2"/>
      </rPr>
      <t>u</t>
    </r>
  </si>
  <si>
    <t xml:space="preserve"> * Media, Telecommunications and Information Services refers to NACE Rev. 2.1 Sections J (“Publishing, broadcasting, and content production and distribution activities”) and K (“Telecommunication, computer programming, consulting, computing infrastructure and other information service activities”).</t>
  </si>
  <si>
    <t>Media, Telecommunications and Information Services*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</si>
</sst>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%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vertAlign val="superscript"/>
      <sz val="8"/>
      <name val="Arial"/>
      <family val="2"/>
    </font>
    <font>
      <vertAlign val="super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7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1" fontId="0" fillId="0" borderId="0" xfId="0" applyNumberFormat="1"/>
    <xf numFmtId="1" fontId="2" fillId="0" borderId="0" xfId="0" applyNumberFormat="1" applyFont="1" applyAlignment="1">
      <alignment horizontal="center" vertical="center"/>
    </xf>
    <xf numFmtId="164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9" fillId="0" borderId="10" xfId="0" applyFont="1" applyBorder="1" applyAlignment="1">
      <alignment horizontal="right" vertical="center" indent="2"/>
    </xf>
    <xf numFmtId="0" fontId="9" fillId="0" borderId="10" xfId="0" applyFont="1" applyBorder="1" applyAlignment="1">
      <alignment horizontal="right" vertical="center" wrapText="1" indent="1"/>
    </xf>
    <xf numFmtId="3" fontId="6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9" fillId="0" borderId="8" xfId="0" applyFont="1" applyBorder="1" applyAlignment="1">
      <alignment horizontal="right" vertical="center" indent="2"/>
    </xf>
    <xf numFmtId="0" fontId="10" fillId="0" borderId="0" xfId="0" applyFont="1"/>
    <xf numFmtId="0" fontId="9" fillId="0" borderId="8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left" vertical="center" indent="1"/>
    </xf>
    <xf numFmtId="164" fontId="6" fillId="0" borderId="0" xfId="0" applyNumberFormat="1" applyFont="1"/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3" fontId="9" fillId="0" borderId="2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9" fillId="0" borderId="1" xfId="0" applyNumberFormat="1" applyFont="1" applyBorder="1" applyAlignment="1">
      <alignment horizontal="right" vertical="center" indent="1"/>
    </xf>
    <xf numFmtId="164" fontId="6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815D-74C9-4402-B394-10756090AADC}">
  <dimension ref="A1:M73"/>
  <sheetViews>
    <sheetView tabSelected="1" zoomScaleNormal="100" workbookViewId="0">
      <selection sqref="A1:L1"/>
    </sheetView>
  </sheetViews>
  <sheetFormatPr defaultColWidth="14.42578125" defaultRowHeight="15" x14ac:dyDescent="0.25"/>
  <cols>
    <col min="1" max="1" width="8.7109375" style="42" customWidth="1"/>
    <col min="2" max="2" width="11" style="42" bestFit="1" customWidth="1"/>
    <col min="3" max="4" width="13.7109375" style="34" customWidth="1"/>
    <col min="5" max="5" width="14.7109375" style="34" customWidth="1"/>
    <col min="6" max="11" width="13.7109375" style="34" customWidth="1"/>
    <col min="12" max="16384" width="14.42578125" style="34"/>
  </cols>
  <sheetData>
    <row r="1" spans="1:13" x14ac:dyDescent="0.25">
      <c r="A1" s="55" t="s">
        <v>68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x14ac:dyDescent="0.25"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56" t="s">
        <v>0</v>
      </c>
      <c r="B3" s="58" t="s">
        <v>1</v>
      </c>
      <c r="C3" s="60" t="s">
        <v>2</v>
      </c>
      <c r="D3" s="61"/>
      <c r="E3" s="61"/>
      <c r="F3" s="61"/>
      <c r="G3" s="61"/>
      <c r="H3" s="61"/>
      <c r="I3" s="61"/>
      <c r="J3" s="61"/>
      <c r="K3" s="61"/>
      <c r="L3" s="61"/>
    </row>
    <row r="4" spans="1:13" s="36" customFormat="1" x14ac:dyDescent="0.25">
      <c r="A4" s="57"/>
      <c r="B4" s="59"/>
      <c r="C4" s="35" t="s">
        <v>3</v>
      </c>
      <c r="D4" s="30" t="s">
        <v>4</v>
      </c>
      <c r="E4" s="30" t="s">
        <v>5</v>
      </c>
      <c r="F4" s="30" t="s">
        <v>83</v>
      </c>
      <c r="G4" s="30" t="s">
        <v>8</v>
      </c>
      <c r="H4" s="30" t="s">
        <v>69</v>
      </c>
      <c r="I4" s="30" t="s">
        <v>70</v>
      </c>
      <c r="J4" s="30" t="s">
        <v>71</v>
      </c>
      <c r="K4" s="30" t="s">
        <v>72</v>
      </c>
      <c r="L4" s="30" t="s">
        <v>73</v>
      </c>
    </row>
    <row r="5" spans="1:13" s="36" customFormat="1" ht="99" customHeight="1" x14ac:dyDescent="0.25">
      <c r="A5" s="57"/>
      <c r="B5" s="59"/>
      <c r="C5" s="37" t="s">
        <v>13</v>
      </c>
      <c r="D5" s="31" t="s">
        <v>14</v>
      </c>
      <c r="E5" s="31" t="s">
        <v>15</v>
      </c>
      <c r="F5" s="31" t="s">
        <v>86</v>
      </c>
      <c r="G5" s="31" t="s">
        <v>16</v>
      </c>
      <c r="H5" s="31" t="s">
        <v>17</v>
      </c>
      <c r="I5" s="31" t="s">
        <v>18</v>
      </c>
      <c r="J5" s="31" t="s">
        <v>19</v>
      </c>
      <c r="K5" s="31" t="s">
        <v>20</v>
      </c>
      <c r="L5" s="31" t="s">
        <v>21</v>
      </c>
    </row>
    <row r="6" spans="1:13" ht="13.5" customHeight="1" x14ac:dyDescent="0.25">
      <c r="A6" s="53" t="s">
        <v>75</v>
      </c>
      <c r="B6" s="38" t="s">
        <v>22</v>
      </c>
      <c r="C6" s="44">
        <v>24368.819999999989</v>
      </c>
      <c r="D6" s="44">
        <v>11693.439999999999</v>
      </c>
      <c r="E6" s="44">
        <v>57445.38999999989</v>
      </c>
      <c r="F6" s="44">
        <v>11200.64</v>
      </c>
      <c r="G6" s="44">
        <v>11861.929999999997</v>
      </c>
      <c r="H6" s="44">
        <v>2853.43</v>
      </c>
      <c r="I6" s="44">
        <v>42677.349999999969</v>
      </c>
      <c r="J6" s="44">
        <v>61414.509999999973</v>
      </c>
      <c r="K6" s="44">
        <v>13111.989999999994</v>
      </c>
      <c r="L6" s="45">
        <v>236627.49999999945</v>
      </c>
      <c r="M6" s="39"/>
    </row>
    <row r="7" spans="1:13" ht="13.5" customHeight="1" x14ac:dyDescent="0.25">
      <c r="A7" s="52"/>
      <c r="B7" s="40" t="s">
        <v>23</v>
      </c>
      <c r="C7" s="44">
        <v>24167.719999999994</v>
      </c>
      <c r="D7" s="44">
        <v>12140.899999999991</v>
      </c>
      <c r="E7" s="44">
        <v>57580.109999999971</v>
      </c>
      <c r="F7" s="44">
        <v>10600.470000000003</v>
      </c>
      <c r="G7" s="44">
        <v>10887.259999999995</v>
      </c>
      <c r="H7" s="44">
        <v>2986.599999999999</v>
      </c>
      <c r="I7" s="44">
        <v>43719.380000000012</v>
      </c>
      <c r="J7" s="44">
        <v>61396.629999999968</v>
      </c>
      <c r="K7" s="44">
        <v>13310.129999999994</v>
      </c>
      <c r="L7" s="45">
        <v>236789.19999999893</v>
      </c>
      <c r="M7" s="39"/>
    </row>
    <row r="8" spans="1:13" ht="13.5" customHeight="1" x14ac:dyDescent="0.25">
      <c r="A8" s="52"/>
      <c r="B8" s="40" t="s">
        <v>24</v>
      </c>
      <c r="C8" s="44">
        <v>23990.349999999995</v>
      </c>
      <c r="D8" s="44">
        <v>11610.290000000005</v>
      </c>
      <c r="E8" s="44">
        <v>56237.18000000008</v>
      </c>
      <c r="F8" s="44">
        <v>10478.950000000001</v>
      </c>
      <c r="G8" s="44">
        <v>10814.709999999995</v>
      </c>
      <c r="H8" s="44">
        <v>2335.9799999999996</v>
      </c>
      <c r="I8" s="44">
        <v>45014.950000000012</v>
      </c>
      <c r="J8" s="44">
        <v>62633.460000000006</v>
      </c>
      <c r="K8" s="44">
        <v>13155.039999999995</v>
      </c>
      <c r="L8" s="45">
        <v>236270.91000000012</v>
      </c>
      <c r="M8" s="39"/>
    </row>
    <row r="9" spans="1:13" ht="13.5" customHeight="1" x14ac:dyDescent="0.25">
      <c r="A9" s="54"/>
      <c r="B9" s="41" t="s">
        <v>25</v>
      </c>
      <c r="C9" s="46">
        <v>23824.360000000004</v>
      </c>
      <c r="D9" s="46">
        <v>11779.800000000007</v>
      </c>
      <c r="E9" s="46">
        <v>56772.050000000017</v>
      </c>
      <c r="F9" s="46">
        <v>10715.089999999998</v>
      </c>
      <c r="G9" s="46">
        <v>11164.490000000003</v>
      </c>
      <c r="H9" s="46">
        <v>2312.0800000000013</v>
      </c>
      <c r="I9" s="46">
        <v>45820.03000000005</v>
      </c>
      <c r="J9" s="46">
        <v>63402.500000000029</v>
      </c>
      <c r="K9" s="46">
        <v>13373.389999999996</v>
      </c>
      <c r="L9" s="47">
        <v>239163.78999999975</v>
      </c>
      <c r="M9" s="39"/>
    </row>
    <row r="10" spans="1:13" ht="13.5" customHeight="1" x14ac:dyDescent="0.25">
      <c r="A10" s="53" t="s">
        <v>76</v>
      </c>
      <c r="B10" s="38" t="s">
        <v>22</v>
      </c>
      <c r="C10" s="44">
        <v>24566.43</v>
      </c>
      <c r="D10" s="44">
        <v>12332.189999999993</v>
      </c>
      <c r="E10" s="44">
        <v>59816.010000000009</v>
      </c>
      <c r="F10" s="44">
        <v>11413.73</v>
      </c>
      <c r="G10" s="44">
        <v>11939.669999999996</v>
      </c>
      <c r="H10" s="44">
        <v>2610.0000000000005</v>
      </c>
      <c r="I10" s="44">
        <v>45634.199999999975</v>
      </c>
      <c r="J10" s="44">
        <v>62858.489999999962</v>
      </c>
      <c r="K10" s="44">
        <v>13964.570000000002</v>
      </c>
      <c r="L10" s="45">
        <v>245135.29000000024</v>
      </c>
      <c r="M10" s="39"/>
    </row>
    <row r="11" spans="1:13" ht="13.5" customHeight="1" x14ac:dyDescent="0.25">
      <c r="A11" s="52"/>
      <c r="B11" s="40" t="s">
        <v>23</v>
      </c>
      <c r="C11" s="44">
        <v>24519.629999999994</v>
      </c>
      <c r="D11" s="44">
        <v>12350.299999999992</v>
      </c>
      <c r="E11" s="44">
        <v>61303.34000000012</v>
      </c>
      <c r="F11" s="44">
        <v>11350.960000000003</v>
      </c>
      <c r="G11" s="44">
        <v>11901.710000000006</v>
      </c>
      <c r="H11" s="44">
        <v>2766.6799999999994</v>
      </c>
      <c r="I11" s="44">
        <v>48488.51999999999</v>
      </c>
      <c r="J11" s="44">
        <v>63551.430000000022</v>
      </c>
      <c r="K11" s="44">
        <v>13488.239999999994</v>
      </c>
      <c r="L11" s="45">
        <v>249720.81000000055</v>
      </c>
      <c r="M11" s="39"/>
    </row>
    <row r="12" spans="1:13" ht="13.5" customHeight="1" x14ac:dyDescent="0.25">
      <c r="A12" s="52"/>
      <c r="B12" s="40" t="s">
        <v>24</v>
      </c>
      <c r="C12" s="44">
        <v>24760.489999999994</v>
      </c>
      <c r="D12" s="44">
        <v>12741.169999999995</v>
      </c>
      <c r="E12" s="44">
        <v>62659</v>
      </c>
      <c r="F12" s="44">
        <v>11663.35</v>
      </c>
      <c r="G12" s="44">
        <v>12062.270000000006</v>
      </c>
      <c r="H12" s="44">
        <v>2936.8200000000011</v>
      </c>
      <c r="I12" s="44">
        <v>48221.220000000038</v>
      </c>
      <c r="J12" s="44">
        <v>64288.920000000006</v>
      </c>
      <c r="K12" s="44" t="s">
        <v>80</v>
      </c>
      <c r="L12" s="45">
        <v>253150.41000000027</v>
      </c>
      <c r="M12" s="39"/>
    </row>
    <row r="13" spans="1:13" ht="13.5" customHeight="1" x14ac:dyDescent="0.25">
      <c r="A13" s="54"/>
      <c r="B13" s="41" t="s">
        <v>25</v>
      </c>
      <c r="C13" s="46">
        <v>25085.830000000027</v>
      </c>
      <c r="D13" s="46">
        <v>12322.859999999999</v>
      </c>
      <c r="E13" s="46">
        <v>63089.289999999906</v>
      </c>
      <c r="F13" s="46">
        <v>11616.900000000005</v>
      </c>
      <c r="G13" s="46">
        <v>12111.150000000007</v>
      </c>
      <c r="H13" s="46">
        <v>3140.5699999999988</v>
      </c>
      <c r="I13" s="46">
        <v>51100.309999999976</v>
      </c>
      <c r="J13" s="46">
        <v>65400.409999999996</v>
      </c>
      <c r="K13" s="46">
        <v>13798.390000000016</v>
      </c>
      <c r="L13" s="47">
        <v>257665.71000000069</v>
      </c>
      <c r="M13" s="39"/>
    </row>
    <row r="14" spans="1:13" ht="13.5" customHeight="1" x14ac:dyDescent="0.25">
      <c r="A14" s="53" t="s">
        <v>77</v>
      </c>
      <c r="B14" s="38" t="s">
        <v>22</v>
      </c>
      <c r="C14" s="44">
        <v>25723.370000000017</v>
      </c>
      <c r="D14" s="44">
        <v>13041.099999999993</v>
      </c>
      <c r="E14" s="44">
        <v>66350.37000000001</v>
      </c>
      <c r="F14" s="44">
        <v>12301.650000000011</v>
      </c>
      <c r="G14" s="44">
        <v>12300.339999999997</v>
      </c>
      <c r="H14" s="44">
        <v>4042.8100000000004</v>
      </c>
      <c r="I14" s="44">
        <v>57166.119999999981</v>
      </c>
      <c r="J14" s="44">
        <v>61797.470000000052</v>
      </c>
      <c r="K14" s="44">
        <v>14661.860000000002</v>
      </c>
      <c r="L14" s="45">
        <v>267385.08999999991</v>
      </c>
      <c r="M14" s="39"/>
    </row>
    <row r="15" spans="1:13" ht="13.5" customHeight="1" x14ac:dyDescent="0.25">
      <c r="A15" s="52"/>
      <c r="B15" s="40" t="s">
        <v>23</v>
      </c>
      <c r="C15" s="44">
        <v>25625.300000000021</v>
      </c>
      <c r="D15" s="44">
        <v>13321.899999999983</v>
      </c>
      <c r="E15" s="44">
        <v>66844.990000000005</v>
      </c>
      <c r="F15" s="44">
        <v>12513.060000000009</v>
      </c>
      <c r="G15" s="44">
        <v>12411.129999999996</v>
      </c>
      <c r="H15" s="44">
        <v>3462.2999999999997</v>
      </c>
      <c r="I15" s="44">
        <v>54247.750000000073</v>
      </c>
      <c r="J15" s="44">
        <v>65808.31999999992</v>
      </c>
      <c r="K15" s="44" t="s">
        <v>81</v>
      </c>
      <c r="L15" s="45">
        <v>269372.15000000037</v>
      </c>
      <c r="M15" s="39"/>
    </row>
    <row r="16" spans="1:13" ht="13.5" customHeight="1" x14ac:dyDescent="0.25">
      <c r="A16" s="52"/>
      <c r="B16" s="40" t="s">
        <v>24</v>
      </c>
      <c r="C16" s="44">
        <v>25658.57</v>
      </c>
      <c r="D16" s="44">
        <v>13648.090000000002</v>
      </c>
      <c r="E16" s="44">
        <v>68103.900000000023</v>
      </c>
      <c r="F16" s="44">
        <v>12976.399999999998</v>
      </c>
      <c r="G16" s="44">
        <v>12285.060000000001</v>
      </c>
      <c r="H16" s="44">
        <v>3894.4100000000003</v>
      </c>
      <c r="I16" s="44">
        <v>54726.029999999984</v>
      </c>
      <c r="J16" s="44">
        <v>65250.559999999939</v>
      </c>
      <c r="K16" s="44">
        <v>15455.36</v>
      </c>
      <c r="L16" s="45">
        <v>271998.38000000076</v>
      </c>
      <c r="M16" s="39"/>
    </row>
    <row r="17" spans="1:13" ht="13.5" customHeight="1" x14ac:dyDescent="0.25">
      <c r="A17" s="54"/>
      <c r="B17" s="41" t="s">
        <v>25</v>
      </c>
      <c r="C17" s="46">
        <v>25902.590000000004</v>
      </c>
      <c r="D17" s="46">
        <v>13620.459999999994</v>
      </c>
      <c r="E17" s="46">
        <v>69009.409999999843</v>
      </c>
      <c r="F17" s="46">
        <v>13287.769999999991</v>
      </c>
      <c r="G17" s="46">
        <v>12830.280000000006</v>
      </c>
      <c r="H17" s="46">
        <v>4716.4700000000048</v>
      </c>
      <c r="I17" s="46">
        <v>54993.580000000045</v>
      </c>
      <c r="J17" s="46">
        <v>64255.199999999975</v>
      </c>
      <c r="K17" s="46" t="s">
        <v>82</v>
      </c>
      <c r="L17" s="47">
        <v>273358.32000000007</v>
      </c>
      <c r="M17" s="39"/>
    </row>
    <row r="18" spans="1:13" ht="13.5" customHeight="1" x14ac:dyDescent="0.25">
      <c r="A18" s="53" t="s">
        <v>78</v>
      </c>
      <c r="B18" s="38" t="s">
        <v>22</v>
      </c>
      <c r="C18" s="44">
        <v>26258.89</v>
      </c>
      <c r="D18" s="44">
        <v>14608.619999999988</v>
      </c>
      <c r="E18" s="44">
        <v>71562.649999999921</v>
      </c>
      <c r="F18" s="44">
        <v>12355.190000000002</v>
      </c>
      <c r="G18" s="44">
        <v>12927.539999999997</v>
      </c>
      <c r="H18" s="44">
        <v>3620.2900000000004</v>
      </c>
      <c r="I18" s="44">
        <v>59876.569999999992</v>
      </c>
      <c r="J18" s="44">
        <v>61931.089999999975</v>
      </c>
      <c r="K18" s="44">
        <v>15156.909999999987</v>
      </c>
      <c r="L18" s="45">
        <v>278297.74999999889</v>
      </c>
      <c r="M18" s="39"/>
    </row>
    <row r="19" spans="1:13" ht="13.5" customHeight="1" x14ac:dyDescent="0.25">
      <c r="A19" s="52"/>
      <c r="B19" s="40" t="s">
        <v>23</v>
      </c>
      <c r="C19" s="44">
        <v>26235.339999999997</v>
      </c>
      <c r="D19" s="44">
        <v>14360.510000000004</v>
      </c>
      <c r="E19" s="44">
        <v>72704.060000000041</v>
      </c>
      <c r="F19" s="44">
        <v>12362.580000000004</v>
      </c>
      <c r="G19" s="44">
        <v>12732.399999999996</v>
      </c>
      <c r="H19" s="44">
        <v>3674.7499999999995</v>
      </c>
      <c r="I19" s="44">
        <v>59582.200000000026</v>
      </c>
      <c r="J19" s="44">
        <v>62502.309999999983</v>
      </c>
      <c r="K19" s="44">
        <v>15234.770000000006</v>
      </c>
      <c r="L19" s="45">
        <v>279388.91999999864</v>
      </c>
      <c r="M19" s="39"/>
    </row>
    <row r="20" spans="1:13" ht="13.5" customHeight="1" x14ac:dyDescent="0.25">
      <c r="A20" s="52"/>
      <c r="B20" s="40" t="s">
        <v>24</v>
      </c>
      <c r="C20" s="44">
        <v>26526.540000000008</v>
      </c>
      <c r="D20" s="44">
        <v>14600.339999999997</v>
      </c>
      <c r="E20" s="44">
        <v>72792.969999999928</v>
      </c>
      <c r="F20" s="44">
        <v>12702.790000000008</v>
      </c>
      <c r="G20" s="44">
        <v>13093.990000000002</v>
      </c>
      <c r="H20" s="44">
        <v>3773.5300000000007</v>
      </c>
      <c r="I20" s="44">
        <v>59093.100000000028</v>
      </c>
      <c r="J20" s="44">
        <v>63974.119999999995</v>
      </c>
      <c r="K20" s="44">
        <v>15364.890000000019</v>
      </c>
      <c r="L20" s="45">
        <v>281922.26999999949</v>
      </c>
      <c r="M20" s="39"/>
    </row>
    <row r="21" spans="1:13" ht="14.25" customHeight="1" x14ac:dyDescent="0.25">
      <c r="A21" s="52"/>
      <c r="B21" s="41" t="s">
        <v>25</v>
      </c>
      <c r="C21" s="44">
        <v>26663.619999999984</v>
      </c>
      <c r="D21" s="44">
        <v>14689.320000000005</v>
      </c>
      <c r="E21" s="44">
        <v>72043.70000000007</v>
      </c>
      <c r="F21" s="46">
        <v>12827.83</v>
      </c>
      <c r="G21" s="44">
        <v>13264.630000000001</v>
      </c>
      <c r="H21" s="44">
        <v>3222.49</v>
      </c>
      <c r="I21" s="44">
        <v>59731.009999999929</v>
      </c>
      <c r="J21" s="44">
        <v>64691.980000000025</v>
      </c>
      <c r="K21" s="44">
        <v>15329.04000000001</v>
      </c>
      <c r="L21" s="45">
        <v>282463.61999999976</v>
      </c>
      <c r="M21" s="39"/>
    </row>
    <row r="22" spans="1:13" ht="13.5" customHeight="1" x14ac:dyDescent="0.25">
      <c r="A22" s="53" t="s">
        <v>79</v>
      </c>
      <c r="B22" s="38" t="s">
        <v>22</v>
      </c>
      <c r="C22" s="48">
        <v>25698.950000000012</v>
      </c>
      <c r="D22" s="48">
        <v>13105.590000000004</v>
      </c>
      <c r="E22" s="48">
        <v>71471.609999999957</v>
      </c>
      <c r="F22" s="44">
        <v>13411.269999999997</v>
      </c>
      <c r="G22" s="48">
        <v>13643.350000000009</v>
      </c>
      <c r="H22" s="48">
        <v>3584.03</v>
      </c>
      <c r="I22" s="48">
        <v>59863.099999999977</v>
      </c>
      <c r="J22" s="48">
        <v>65169.35000000002</v>
      </c>
      <c r="K22" s="48" t="s">
        <v>84</v>
      </c>
      <c r="L22" s="49">
        <v>280562.25999999989</v>
      </c>
      <c r="M22" s="39"/>
    </row>
    <row r="23" spans="1:13" ht="13.5" customHeight="1" x14ac:dyDescent="0.25">
      <c r="A23" s="52"/>
      <c r="B23" s="40" t="s">
        <v>23</v>
      </c>
      <c r="C23" s="44">
        <v>25862.109999999997</v>
      </c>
      <c r="D23" s="44">
        <v>13953.440000000006</v>
      </c>
      <c r="E23" s="44">
        <v>72841.120000000024</v>
      </c>
      <c r="F23" s="44">
        <v>13858.470000000005</v>
      </c>
      <c r="G23" s="44">
        <v>13658.150000000007</v>
      </c>
      <c r="H23" s="44">
        <v>3992.3200000000011</v>
      </c>
      <c r="I23" s="44">
        <v>60367.259999999835</v>
      </c>
      <c r="J23" s="44">
        <v>65769.330000000016</v>
      </c>
      <c r="K23" s="44">
        <v>14156.489999999989</v>
      </c>
      <c r="L23" s="45">
        <v>284458.68999999983</v>
      </c>
      <c r="M23" s="39"/>
    </row>
    <row r="24" spans="1:13" ht="13.5" customHeight="1" x14ac:dyDescent="0.25">
      <c r="A24" s="52"/>
      <c r="B24" s="40" t="s">
        <v>24</v>
      </c>
      <c r="C24" s="44">
        <v>25820.950000000008</v>
      </c>
      <c r="D24" s="44">
        <v>14117.359999999997</v>
      </c>
      <c r="E24" s="44">
        <v>73876.920000000115</v>
      </c>
      <c r="F24" s="44">
        <v>13665.939999999995</v>
      </c>
      <c r="G24" s="44">
        <v>13737.819999999992</v>
      </c>
      <c r="H24" s="44">
        <v>4117.5599999999986</v>
      </c>
      <c r="I24" s="44">
        <v>61005.840000000033</v>
      </c>
      <c r="J24" s="44">
        <v>67958.469999999958</v>
      </c>
      <c r="K24" s="44">
        <v>13796.180000000015</v>
      </c>
      <c r="L24" s="45">
        <v>288097.0400000005</v>
      </c>
      <c r="M24" s="39"/>
    </row>
    <row r="25" spans="1:13" ht="13.5" customHeight="1" x14ac:dyDescent="0.25">
      <c r="A25" s="54"/>
      <c r="B25" s="41" t="s">
        <v>25</v>
      </c>
      <c r="C25" s="46">
        <v>25878.159999999971</v>
      </c>
      <c r="D25" s="46">
        <v>13954.620000000008</v>
      </c>
      <c r="E25" s="46">
        <v>73650.05000000009</v>
      </c>
      <c r="F25" s="46">
        <v>13703.569999999998</v>
      </c>
      <c r="G25" s="46">
        <v>13548.500000000011</v>
      </c>
      <c r="H25" s="46">
        <v>4140.0799999999954</v>
      </c>
      <c r="I25" s="46">
        <v>57570.980000000032</v>
      </c>
      <c r="J25" s="46">
        <v>71196.11</v>
      </c>
      <c r="K25" s="46">
        <v>13901.34</v>
      </c>
      <c r="L25" s="47">
        <v>287543.40999999957</v>
      </c>
      <c r="M25" s="39"/>
    </row>
    <row r="26" spans="1:13" ht="13.5" customHeight="1" x14ac:dyDescent="0.25">
      <c r="A26" s="52">
        <v>2026</v>
      </c>
      <c r="B26" s="38" t="s">
        <v>74</v>
      </c>
      <c r="C26" s="44">
        <v>25774.121853357003</v>
      </c>
      <c r="D26" s="44">
        <v>13932.417966445017</v>
      </c>
      <c r="E26" s="44">
        <v>76190.969789326948</v>
      </c>
      <c r="F26" s="44">
        <v>13685.975534485002</v>
      </c>
      <c r="G26" s="44">
        <v>14222.375713934009</v>
      </c>
      <c r="H26" s="44">
        <v>3963.9576836399992</v>
      </c>
      <c r="I26" s="44">
        <v>59544.965396328014</v>
      </c>
      <c r="J26" s="44">
        <v>72601.442614377971</v>
      </c>
      <c r="K26" s="44">
        <v>14979.032553239997</v>
      </c>
      <c r="L26" s="45">
        <v>294895.25910513388</v>
      </c>
      <c r="M26" s="39"/>
    </row>
    <row r="27" spans="1:13" ht="13.5" customHeight="1" x14ac:dyDescent="0.25">
      <c r="A27" s="52"/>
      <c r="B27" s="40" t="s">
        <v>23</v>
      </c>
      <c r="C27" s="44">
        <v>26153.064583186035</v>
      </c>
      <c r="D27" s="44">
        <v>14858.539637125004</v>
      </c>
      <c r="E27" s="44">
        <v>77374.102849976014</v>
      </c>
      <c r="F27" s="44">
        <v>13681.458491628995</v>
      </c>
      <c r="G27" s="44">
        <v>14373.737828825002</v>
      </c>
      <c r="H27" s="44">
        <v>3887.7960329149992</v>
      </c>
      <c r="I27" s="44">
        <v>59028.905040291036</v>
      </c>
      <c r="J27" s="44">
        <v>73853.757721955</v>
      </c>
      <c r="K27" s="44">
        <v>15092.068641701999</v>
      </c>
      <c r="L27" s="45">
        <v>298303.43082760595</v>
      </c>
      <c r="M27" s="39"/>
    </row>
    <row r="28" spans="1:13" ht="6.75" customHeight="1" x14ac:dyDescent="0.25"/>
    <row r="29" spans="1:13" ht="12" customHeight="1" x14ac:dyDescent="0.25">
      <c r="A29" s="43" t="s">
        <v>66</v>
      </c>
      <c r="B29" s="43"/>
      <c r="E29" s="33"/>
      <c r="F29" s="33"/>
      <c r="G29" s="33"/>
      <c r="H29" s="33"/>
      <c r="I29" s="33"/>
      <c r="J29" s="33"/>
      <c r="K29" s="33"/>
      <c r="L29" s="33"/>
    </row>
    <row r="30" spans="1:13" s="39" customFormat="1" x14ac:dyDescent="0.25">
      <c r="A30" s="43" t="s">
        <v>67</v>
      </c>
      <c r="B30" s="50"/>
    </row>
    <row r="31" spans="1:13" ht="23.25" customHeight="1" x14ac:dyDescent="0.25">
      <c r="A31" s="51" t="s">
        <v>85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1:13" x14ac:dyDescent="0.25">
      <c r="K32" s="39"/>
      <c r="L32" s="39"/>
    </row>
    <row r="33" spans="11:12" x14ac:dyDescent="0.25">
      <c r="K33" s="39"/>
      <c r="L33" s="39"/>
    </row>
    <row r="54" spans="3:12" x14ac:dyDescent="0.25"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3:12" x14ac:dyDescent="0.25"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3:12" x14ac:dyDescent="0.25"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3:12" x14ac:dyDescent="0.25"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3:12" x14ac:dyDescent="0.25"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3:12" x14ac:dyDescent="0.25"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3:12" x14ac:dyDescent="0.25"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3:12" x14ac:dyDescent="0.25"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3:12" x14ac:dyDescent="0.25"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3:12" x14ac:dyDescent="0.25"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3:12" x14ac:dyDescent="0.25"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3:12" x14ac:dyDescent="0.25"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3:12" x14ac:dyDescent="0.25"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3:12" x14ac:dyDescent="0.25"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3:12" x14ac:dyDescent="0.25"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3:12" x14ac:dyDescent="0.25"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3:12" x14ac:dyDescent="0.25"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3:12" x14ac:dyDescent="0.25"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3:12" x14ac:dyDescent="0.25"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3:12" x14ac:dyDescent="0.25">
      <c r="C73" s="32"/>
      <c r="D73" s="32"/>
      <c r="E73" s="32"/>
      <c r="F73" s="32"/>
      <c r="G73" s="32"/>
      <c r="H73" s="32"/>
      <c r="I73" s="32"/>
      <c r="J73" s="32"/>
      <c r="K73" s="32"/>
      <c r="L73" s="32"/>
    </row>
  </sheetData>
  <mergeCells count="11">
    <mergeCell ref="A3:A5"/>
    <mergeCell ref="B3:B5"/>
    <mergeCell ref="C3:L3"/>
    <mergeCell ref="A6:A9"/>
    <mergeCell ref="A1:L1"/>
    <mergeCell ref="A10:A13"/>
    <mergeCell ref="A31:L31"/>
    <mergeCell ref="A14:A17"/>
    <mergeCell ref="A18:A21"/>
    <mergeCell ref="A22:A25"/>
    <mergeCell ref="A26:A27"/>
  </mergeCells>
  <pageMargins left="0.70866141732283472" right="0.70866141732283472" top="0.70866141732283472" bottom="0.7086614173228347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68" t="s">
        <v>0</v>
      </c>
      <c r="B1" s="71" t="s">
        <v>1</v>
      </c>
      <c r="C1" s="62" t="s">
        <v>30</v>
      </c>
      <c r="D1" s="62" t="s">
        <v>41</v>
      </c>
    </row>
    <row r="2" spans="1:19" x14ac:dyDescent="0.25">
      <c r="A2" s="69"/>
      <c r="B2" s="72"/>
      <c r="C2" s="63"/>
      <c r="D2" s="63"/>
    </row>
    <row r="3" spans="1:19" x14ac:dyDescent="0.25">
      <c r="A3" s="70"/>
      <c r="B3" s="73"/>
      <c r="C3" s="64"/>
      <c r="D3" s="64"/>
    </row>
    <row r="4" spans="1:19" x14ac:dyDescent="0.25">
      <c r="A4" s="65">
        <v>2017</v>
      </c>
      <c r="B4" s="3" t="s">
        <v>22</v>
      </c>
      <c r="C4" s="5">
        <v>211199.014393419</v>
      </c>
      <c r="D4" s="5">
        <v>5082.4470895367695</v>
      </c>
      <c r="S4" s="20"/>
    </row>
    <row r="5" spans="1:19" x14ac:dyDescent="0.25">
      <c r="A5" s="66"/>
      <c r="B5" s="2" t="s">
        <v>23</v>
      </c>
      <c r="C5" s="6">
        <v>214926.773563097</v>
      </c>
      <c r="D5" s="6">
        <v>4950.0623977599998</v>
      </c>
      <c r="S5" s="20"/>
    </row>
    <row r="6" spans="1:19" x14ac:dyDescent="0.25">
      <c r="A6" s="66"/>
      <c r="B6" s="2" t="s">
        <v>24</v>
      </c>
      <c r="C6" s="6">
        <v>217256.93371883102</v>
      </c>
      <c r="D6" s="6">
        <v>4530.0801825427816</v>
      </c>
      <c r="S6" s="20"/>
    </row>
    <row r="7" spans="1:19" x14ac:dyDescent="0.25">
      <c r="A7" s="67"/>
      <c r="B7" s="4" t="s">
        <v>25</v>
      </c>
      <c r="C7" s="7">
        <v>219156.84240999509</v>
      </c>
      <c r="D7" s="7">
        <v>3642.5716840405203</v>
      </c>
      <c r="S7" s="20"/>
    </row>
    <row r="8" spans="1:19" x14ac:dyDescent="0.25">
      <c r="A8" s="65">
        <v>2018</v>
      </c>
      <c r="B8" s="2" t="s">
        <v>22</v>
      </c>
      <c r="C8" s="5">
        <v>222980.991838847</v>
      </c>
      <c r="D8" s="5">
        <v>5887.0475925769988</v>
      </c>
      <c r="S8" s="20"/>
    </row>
    <row r="9" spans="1:19" x14ac:dyDescent="0.25">
      <c r="A9" s="66"/>
      <c r="B9" s="2" t="s">
        <v>23</v>
      </c>
      <c r="C9" s="6">
        <v>227527.98745633499</v>
      </c>
      <c r="D9" s="6">
        <v>6067.1464024889001</v>
      </c>
      <c r="S9" s="20"/>
    </row>
    <row r="10" spans="1:19" x14ac:dyDescent="0.25">
      <c r="A10" s="66"/>
      <c r="B10" s="2" t="s">
        <v>24</v>
      </c>
      <c r="C10" s="6">
        <v>230092.19</v>
      </c>
      <c r="D10" s="6">
        <v>6314.31</v>
      </c>
      <c r="S10" s="20"/>
    </row>
    <row r="11" spans="1:19" x14ac:dyDescent="0.25">
      <c r="A11" s="67"/>
      <c r="B11" s="4" t="s">
        <v>25</v>
      </c>
      <c r="C11" s="7">
        <v>239255.34909658492</v>
      </c>
      <c r="D11" s="7">
        <v>6781.2138903010491</v>
      </c>
      <c r="S11" s="20"/>
    </row>
    <row r="12" spans="1:19" x14ac:dyDescent="0.25">
      <c r="A12" s="65">
        <v>2019</v>
      </c>
      <c r="B12" s="2" t="s">
        <v>22</v>
      </c>
      <c r="C12" s="5">
        <v>244075.71023319906</v>
      </c>
      <c r="D12" s="5">
        <v>6237.4061952255843</v>
      </c>
      <c r="S12" s="20"/>
    </row>
    <row r="13" spans="1:19" x14ac:dyDescent="0.25">
      <c r="A13" s="66"/>
      <c r="B13" s="2" t="s">
        <v>23</v>
      </c>
      <c r="C13" s="6">
        <v>236560.93902995795</v>
      </c>
      <c r="D13" s="6">
        <v>6754.7015740487495</v>
      </c>
      <c r="S13" s="20"/>
    </row>
    <row r="14" spans="1:19" x14ac:dyDescent="0.25">
      <c r="A14" s="66"/>
      <c r="B14" s="2" t="s">
        <v>24</v>
      </c>
      <c r="C14" s="6">
        <v>239636.29660380003</v>
      </c>
      <c r="D14" s="6">
        <v>5790.2752810390002</v>
      </c>
      <c r="S14" s="20"/>
    </row>
    <row r="15" spans="1:19" x14ac:dyDescent="0.25">
      <c r="A15" s="67"/>
      <c r="B15" s="4" t="s">
        <v>25</v>
      </c>
      <c r="C15" s="7">
        <v>242080.13406225899</v>
      </c>
      <c r="D15" s="7">
        <v>5444.0549529645796</v>
      </c>
      <c r="S15" s="20"/>
    </row>
    <row r="16" spans="1:19" x14ac:dyDescent="0.25">
      <c r="A16" s="65">
        <v>2020</v>
      </c>
      <c r="B16" s="2" t="s">
        <v>22</v>
      </c>
      <c r="C16" s="5">
        <v>246644.82860395004</v>
      </c>
      <c r="D16" s="5">
        <v>3507.343390519381</v>
      </c>
      <c r="S16" s="20"/>
    </row>
    <row r="17" spans="1:19" x14ac:dyDescent="0.25">
      <c r="A17" s="66"/>
      <c r="B17" s="2" t="s">
        <v>23</v>
      </c>
      <c r="C17" s="6">
        <v>244400.01721129505</v>
      </c>
      <c r="D17" s="6">
        <v>3642.7182487055697</v>
      </c>
      <c r="S17" s="20"/>
    </row>
    <row r="18" spans="1:19" x14ac:dyDescent="0.25">
      <c r="A18" s="66"/>
      <c r="B18" s="2" t="s">
        <v>24</v>
      </c>
      <c r="C18" s="6">
        <v>242184.56900632504</v>
      </c>
      <c r="D18" s="6">
        <v>4802.1660286989199</v>
      </c>
      <c r="S18" s="20"/>
    </row>
    <row r="19" spans="1:19" x14ac:dyDescent="0.25">
      <c r="A19" s="67"/>
      <c r="B19" s="4" t="s">
        <v>25</v>
      </c>
      <c r="C19" s="7">
        <v>242562.17186618698</v>
      </c>
      <c r="D19" s="7">
        <v>4226.2235546933289</v>
      </c>
      <c r="S19" s="20"/>
    </row>
    <row r="20" spans="1:19" x14ac:dyDescent="0.25">
      <c r="A20" s="65">
        <v>2021</v>
      </c>
      <c r="B20" s="2" t="s">
        <v>22</v>
      </c>
      <c r="C20" s="5">
        <v>241818.17142833903</v>
      </c>
      <c r="D20" s="5">
        <v>3454.0795886854203</v>
      </c>
      <c r="S20" s="20"/>
    </row>
    <row r="21" spans="1:19" x14ac:dyDescent="0.25">
      <c r="A21" s="66"/>
      <c r="B21" s="2" t="s">
        <v>23</v>
      </c>
      <c r="C21" s="6">
        <v>242255.65252360801</v>
      </c>
      <c r="D21" s="6">
        <v>5936.9053307269487</v>
      </c>
      <c r="S21" s="20"/>
    </row>
    <row r="22" spans="1:19" x14ac:dyDescent="0.25">
      <c r="A22" s="66"/>
      <c r="B22" s="2" t="s">
        <v>24</v>
      </c>
      <c r="C22" s="6">
        <v>239500.13330625498</v>
      </c>
      <c r="D22" s="6">
        <v>6423.4917997440025</v>
      </c>
      <c r="S22" s="20"/>
    </row>
    <row r="23" spans="1:19" x14ac:dyDescent="0.25">
      <c r="A23" s="67"/>
      <c r="B23" s="4" t="s">
        <v>25</v>
      </c>
      <c r="C23" s="7">
        <v>242211.88810653705</v>
      </c>
      <c r="D23" s="7">
        <v>5635.2053204842705</v>
      </c>
      <c r="S23" s="20"/>
    </row>
    <row r="24" spans="1:19" x14ac:dyDescent="0.25">
      <c r="A24" s="65">
        <v>2022</v>
      </c>
      <c r="B24" s="2" t="s">
        <v>22</v>
      </c>
      <c r="C24" s="5">
        <v>243612.69038287399</v>
      </c>
      <c r="D24" s="5">
        <v>6306.2967995690915</v>
      </c>
      <c r="S24" s="20"/>
    </row>
    <row r="25" spans="1:19" x14ac:dyDescent="0.25">
      <c r="A25" s="66"/>
      <c r="B25" s="2" t="s">
        <v>23</v>
      </c>
      <c r="C25" s="6">
        <v>248385.25531075307</v>
      </c>
      <c r="D25" s="6">
        <v>7033.9045880392814</v>
      </c>
      <c r="S25" s="20"/>
    </row>
    <row r="26" spans="1:19" x14ac:dyDescent="0.25">
      <c r="A26" s="66"/>
      <c r="B26" s="2" t="s">
        <v>24</v>
      </c>
      <c r="C26" s="6">
        <v>251478.61430704396</v>
      </c>
      <c r="D26" s="6">
        <v>7224.6647797187788</v>
      </c>
      <c r="S26" s="20"/>
    </row>
    <row r="27" spans="1:19" x14ac:dyDescent="0.25">
      <c r="A27" s="67"/>
      <c r="B27" s="4" t="s">
        <v>25</v>
      </c>
      <c r="C27" s="7">
        <v>254829.75100653805</v>
      </c>
      <c r="D27" s="7">
        <v>6406.9339225141102</v>
      </c>
      <c r="S27" s="20"/>
    </row>
    <row r="28" spans="1:19" x14ac:dyDescent="0.25">
      <c r="A28" s="65">
        <v>2023</v>
      </c>
      <c r="B28" s="2" t="s">
        <v>22</v>
      </c>
      <c r="C28" s="5">
        <v>256570.57866063245</v>
      </c>
      <c r="D28" s="5">
        <v>6794.9055957495575</v>
      </c>
      <c r="S28" s="20"/>
    </row>
    <row r="29" spans="1:19" x14ac:dyDescent="0.25">
      <c r="A29" s="66"/>
      <c r="B29" s="2" t="s">
        <v>23</v>
      </c>
      <c r="C29" s="6">
        <v>259274.93604609108</v>
      </c>
      <c r="D29" s="6">
        <v>7116.7107278728499</v>
      </c>
      <c r="S29" s="20"/>
    </row>
    <row r="30" spans="1:19" x14ac:dyDescent="0.25">
      <c r="A30" s="66"/>
      <c r="B30" s="2" t="s">
        <v>24</v>
      </c>
      <c r="C30" s="6">
        <v>261633.45787370813</v>
      </c>
      <c r="D30" s="6">
        <v>8013.2566541249726</v>
      </c>
      <c r="S30" s="20"/>
    </row>
    <row r="31" spans="1:19" x14ac:dyDescent="0.25">
      <c r="A31" s="67"/>
      <c r="B31" s="4" t="s">
        <v>25</v>
      </c>
      <c r="C31" s="7">
        <v>263660.92737907835</v>
      </c>
      <c r="D31" s="7">
        <v>7629.6475992240139</v>
      </c>
      <c r="S31" s="20"/>
    </row>
    <row r="32" spans="1:19" x14ac:dyDescent="0.25">
      <c r="A32" s="65">
        <v>2024</v>
      </c>
      <c r="B32" s="2" t="s">
        <v>22</v>
      </c>
      <c r="C32" s="5">
        <v>264379.08806693013</v>
      </c>
      <c r="D32" s="5">
        <v>8694.0523449859975</v>
      </c>
      <c r="S32" s="20"/>
    </row>
    <row r="33" spans="1:25" x14ac:dyDescent="0.25">
      <c r="A33" s="66"/>
      <c r="B33" s="2" t="s">
        <v>23</v>
      </c>
      <c r="C33" s="6">
        <v>265970.68374508654</v>
      </c>
      <c r="D33" s="6">
        <v>8092.2134056279992</v>
      </c>
    </row>
    <row r="34" spans="1:25" x14ac:dyDescent="0.25">
      <c r="A34" s="66"/>
      <c r="B34" s="2" t="s">
        <v>24</v>
      </c>
      <c r="C34" s="6">
        <v>268101.02016601653</v>
      </c>
      <c r="D34" s="6">
        <v>8579.290348675655</v>
      </c>
    </row>
    <row r="35" spans="1:25" x14ac:dyDescent="0.25">
      <c r="B35" s="2" t="s">
        <v>25</v>
      </c>
      <c r="C35" s="6">
        <v>268932.25568449264</v>
      </c>
      <c r="D35" s="6">
        <v>7891.8375644273501</v>
      </c>
    </row>
    <row r="40" spans="1:25" x14ac:dyDescent="0.25">
      <c r="B40" t="s">
        <v>42</v>
      </c>
      <c r="C40" t="s">
        <v>43</v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>
        <v>49</v>
      </c>
      <c r="J40" t="s">
        <v>50</v>
      </c>
      <c r="K40" t="s">
        <v>51</v>
      </c>
      <c r="L40" t="s">
        <v>52</v>
      </c>
      <c r="M40" t="s">
        <v>53</v>
      </c>
      <c r="N40" t="s">
        <v>54</v>
      </c>
      <c r="O40" t="s">
        <v>55</v>
      </c>
      <c r="P40" t="s">
        <v>56</v>
      </c>
      <c r="Q40" t="s">
        <v>57</v>
      </c>
      <c r="R40" t="s">
        <v>58</v>
      </c>
      <c r="S40" t="s">
        <v>59</v>
      </c>
      <c r="T40" t="s">
        <v>60</v>
      </c>
      <c r="U40" t="s">
        <v>61</v>
      </c>
      <c r="V40" t="s">
        <v>62</v>
      </c>
      <c r="W40" t="s">
        <v>63</v>
      </c>
      <c r="X40" t="s">
        <v>64</v>
      </c>
      <c r="Y40" t="s">
        <v>65</v>
      </c>
    </row>
    <row r="41" spans="1:25" x14ac:dyDescent="0.25">
      <c r="A41" t="s">
        <v>30</v>
      </c>
      <c r="B41" s="20">
        <f>C12</f>
        <v>244075.71023319906</v>
      </c>
      <c r="C41" s="20">
        <f>$C13</f>
        <v>236560.93902995795</v>
      </c>
      <c r="D41" s="20">
        <f>C14</f>
        <v>239636.29660380003</v>
      </c>
      <c r="E41" s="20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0">
        <f>C28</f>
        <v>256570.57866063245</v>
      </c>
      <c r="S41" s="20">
        <f>C29</f>
        <v>259274.93604609108</v>
      </c>
      <c r="T41" s="20">
        <f>C30</f>
        <v>261633.45787370813</v>
      </c>
      <c r="U41" s="20">
        <f>C31</f>
        <v>263660.92737907835</v>
      </c>
      <c r="V41" s="20">
        <f>C32</f>
        <v>264379.08806693013</v>
      </c>
      <c r="W41" s="20">
        <f>C33</f>
        <v>265970.68374508654</v>
      </c>
      <c r="X41" s="20">
        <f>C34</f>
        <v>268101.02016601653</v>
      </c>
      <c r="Y41">
        <f>C35</f>
        <v>268932.25568449264</v>
      </c>
    </row>
    <row r="42" spans="1:25" x14ac:dyDescent="0.25">
      <c r="A42" t="s">
        <v>41</v>
      </c>
      <c r="B42" s="20">
        <f>D12</f>
        <v>6237.4061952255843</v>
      </c>
      <c r="C42" s="20">
        <f>$D13</f>
        <v>6754.7015740487495</v>
      </c>
      <c r="D42" s="20">
        <f>D14</f>
        <v>5790.2752810390002</v>
      </c>
      <c r="E42" s="20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0">
        <f>D28</f>
        <v>6794.9055957495575</v>
      </c>
      <c r="S42" s="20">
        <f>D29</f>
        <v>7116.7107278728499</v>
      </c>
      <c r="T42" s="20">
        <f>D30</f>
        <v>8013.2566541249726</v>
      </c>
      <c r="U42" s="20">
        <f>D31</f>
        <v>7629.6475992240139</v>
      </c>
      <c r="V42" s="20">
        <f>D32</f>
        <v>8694.0523449859975</v>
      </c>
      <c r="W42" s="20">
        <f>D33</f>
        <v>8092.2134056279992</v>
      </c>
      <c r="X42" s="20">
        <f>D34</f>
        <v>8579.290348675655</v>
      </c>
      <c r="Y42" s="20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8"/>
    <col min="2" max="2" width="19.42578125" style="8" customWidth="1"/>
    <col min="3" max="16384" width="8.85546875" style="1"/>
  </cols>
  <sheetData>
    <row r="1" spans="1:11" s="8" customFormat="1" x14ac:dyDescent="0.25">
      <c r="A1" s="9"/>
      <c r="B1" s="9"/>
      <c r="C1" s="75" t="s">
        <v>61</v>
      </c>
      <c r="D1" s="76"/>
      <c r="E1" s="74" t="s">
        <v>65</v>
      </c>
      <c r="F1" s="74"/>
    </row>
    <row r="2" spans="1:11" x14ac:dyDescent="0.25">
      <c r="A2" s="9"/>
      <c r="B2" s="9"/>
      <c r="C2" s="9" t="s">
        <v>24</v>
      </c>
      <c r="D2" s="9" t="s">
        <v>40</v>
      </c>
      <c r="E2" s="9" t="s">
        <v>25</v>
      </c>
      <c r="F2" s="9" t="s">
        <v>40</v>
      </c>
    </row>
    <row r="3" spans="1:11" s="8" customFormat="1" ht="33.75" x14ac:dyDescent="0.25">
      <c r="A3" s="9" t="s">
        <v>3</v>
      </c>
      <c r="B3" s="10" t="s">
        <v>31</v>
      </c>
      <c r="C3" s="11">
        <v>720.22497418300054</v>
      </c>
      <c r="D3" s="13">
        <f>C3/$C$12</f>
        <v>9.439819661608663E-2</v>
      </c>
      <c r="E3" s="11">
        <v>621.53165888056003</v>
      </c>
      <c r="F3" s="13">
        <f>(E3)/$E$12</f>
        <v>7.875626605419872E-2</v>
      </c>
      <c r="G3" s="23"/>
      <c r="H3" s="8">
        <f>D3*100</f>
        <v>9.4398196616086629</v>
      </c>
      <c r="I3" s="8">
        <f>F3*100</f>
        <v>7.875626605419872</v>
      </c>
      <c r="J3" s="8">
        <f>ROUND(H3,1)</f>
        <v>9.4</v>
      </c>
      <c r="K3" s="8">
        <f>ROUND(I3,1)</f>
        <v>7.9</v>
      </c>
    </row>
    <row r="4" spans="1:11" x14ac:dyDescent="0.25">
      <c r="A4" s="9" t="s">
        <v>4</v>
      </c>
      <c r="B4" s="10" t="s">
        <v>14</v>
      </c>
      <c r="C4" s="11">
        <v>474.09525205900007</v>
      </c>
      <c r="D4" s="13">
        <f t="shared" ref="D4:D11" si="0">C4/$C$12</f>
        <v>6.2138551734318578E-2</v>
      </c>
      <c r="E4" s="11">
        <v>529.00973735799994</v>
      </c>
      <c r="F4" s="13">
        <f t="shared" ref="F4:F11" si="1">(E4)/$E$12</f>
        <v>6.7032517210253315E-2</v>
      </c>
      <c r="G4" s="23"/>
      <c r="H4" s="8">
        <f t="shared" ref="H4:H11" si="2">D4*100</f>
        <v>6.2138551734318579</v>
      </c>
      <c r="I4" s="8">
        <f t="shared" ref="I4:I11" si="3">F4*100</f>
        <v>6.7032517210253317</v>
      </c>
      <c r="J4" s="8">
        <f t="shared" ref="J4:J11" si="4">ROUND(H4,1)</f>
        <v>6.2</v>
      </c>
      <c r="K4" s="8">
        <f t="shared" ref="K4:K11" si="5">ROUND(I4,1)</f>
        <v>6.7</v>
      </c>
    </row>
    <row r="5" spans="1:11" ht="56.25" x14ac:dyDescent="0.25">
      <c r="A5" s="9" t="s">
        <v>5</v>
      </c>
      <c r="B5" s="10" t="s">
        <v>32</v>
      </c>
      <c r="C5" s="11">
        <v>2180.6814626450005</v>
      </c>
      <c r="D5" s="13">
        <f t="shared" si="0"/>
        <v>0.28581680009267979</v>
      </c>
      <c r="E5" s="11">
        <v>1978.0306547929606</v>
      </c>
      <c r="F5" s="13">
        <f>(E5)/$E$12</f>
        <v>0.25064259605506606</v>
      </c>
      <c r="G5" s="23"/>
      <c r="H5" s="8">
        <f t="shared" si="2"/>
        <v>28.581680009267981</v>
      </c>
      <c r="I5" s="8">
        <f t="shared" si="3"/>
        <v>25.064259605506606</v>
      </c>
      <c r="J5" s="8">
        <f t="shared" si="4"/>
        <v>28.6</v>
      </c>
      <c r="K5" s="8">
        <f t="shared" si="5"/>
        <v>25.1</v>
      </c>
    </row>
    <row r="6" spans="1:11" ht="22.5" x14ac:dyDescent="0.25">
      <c r="A6" s="9" t="s">
        <v>6</v>
      </c>
      <c r="B6" s="10" t="s">
        <v>33</v>
      </c>
      <c r="C6" s="11">
        <v>632.02252336299989</v>
      </c>
      <c r="D6" s="13">
        <f t="shared" si="0"/>
        <v>8.2837708445050853E-2</v>
      </c>
      <c r="E6" s="11">
        <v>702.75085065600001</v>
      </c>
      <c r="F6" s="13">
        <f t="shared" si="1"/>
        <v>8.9047809831219363E-2</v>
      </c>
      <c r="G6" s="23"/>
      <c r="H6" s="8">
        <f t="shared" si="2"/>
        <v>8.2837708445050851</v>
      </c>
      <c r="I6" s="8">
        <f t="shared" si="3"/>
        <v>8.9047809831219364</v>
      </c>
      <c r="J6" s="8">
        <f t="shared" si="4"/>
        <v>8.3000000000000007</v>
      </c>
      <c r="K6" s="8">
        <f t="shared" si="5"/>
        <v>8.9</v>
      </c>
    </row>
    <row r="7" spans="1:11" ht="22.5" x14ac:dyDescent="0.25">
      <c r="A7" s="9" t="s">
        <v>7</v>
      </c>
      <c r="B7" s="10" t="s">
        <v>34</v>
      </c>
      <c r="C7" s="11">
        <v>408.55773005299994</v>
      </c>
      <c r="D7" s="13">
        <f t="shared" si="0"/>
        <v>5.3548702576322625E-2</v>
      </c>
      <c r="E7" s="11">
        <v>414.50767054262013</v>
      </c>
      <c r="F7" s="13">
        <f t="shared" si="1"/>
        <v>5.2523593796585923E-2</v>
      </c>
      <c r="G7" s="23"/>
      <c r="H7" s="8">
        <f t="shared" si="2"/>
        <v>5.3548702576322622</v>
      </c>
      <c r="I7" s="8">
        <f t="shared" si="3"/>
        <v>5.2523593796585919</v>
      </c>
      <c r="J7" s="8">
        <f t="shared" si="4"/>
        <v>5.4</v>
      </c>
      <c r="K7" s="8">
        <f t="shared" si="5"/>
        <v>5.3</v>
      </c>
    </row>
    <row r="8" spans="1:11" x14ac:dyDescent="0.25">
      <c r="A8" s="9" t="s">
        <v>8</v>
      </c>
      <c r="B8" s="10" t="s">
        <v>35</v>
      </c>
      <c r="C8" s="11">
        <v>102.55580867700002</v>
      </c>
      <c r="D8" s="13">
        <f t="shared" si="0"/>
        <v>1.3441749090407637E-2</v>
      </c>
      <c r="E8" s="11">
        <v>126.66473911200001</v>
      </c>
      <c r="F8" s="13">
        <f>(E8)/$E$12</f>
        <v>1.6050094553763296E-2</v>
      </c>
      <c r="G8" s="23"/>
      <c r="H8" s="8">
        <f t="shared" si="2"/>
        <v>1.3441749090407638</v>
      </c>
      <c r="I8" s="8">
        <f t="shared" si="3"/>
        <v>1.6050094553763297</v>
      </c>
      <c r="J8" s="8">
        <f t="shared" si="4"/>
        <v>1.3</v>
      </c>
      <c r="K8" s="8">
        <f t="shared" si="5"/>
        <v>1.6</v>
      </c>
    </row>
    <row r="9" spans="1:11" ht="56.25" x14ac:dyDescent="0.25">
      <c r="A9" s="9" t="s">
        <v>9</v>
      </c>
      <c r="B9" s="10" t="s">
        <v>36</v>
      </c>
      <c r="C9" s="11">
        <v>1753.756771889</v>
      </c>
      <c r="D9" s="13">
        <f t="shared" si="0"/>
        <v>0.22986078309401498</v>
      </c>
      <c r="E9" s="11">
        <v>2226.4047116520783</v>
      </c>
      <c r="F9" s="13">
        <f t="shared" si="1"/>
        <v>0.28211486785886875</v>
      </c>
      <c r="G9" s="23"/>
      <c r="H9" s="8">
        <f t="shared" si="2"/>
        <v>22.986078309401499</v>
      </c>
      <c r="I9" s="8">
        <f t="shared" si="3"/>
        <v>28.211486785886876</v>
      </c>
      <c r="J9" s="8">
        <f t="shared" si="4"/>
        <v>23</v>
      </c>
      <c r="K9" s="8">
        <f t="shared" si="5"/>
        <v>28.2</v>
      </c>
    </row>
    <row r="10" spans="1:11" ht="45" x14ac:dyDescent="0.25">
      <c r="A10" s="9" t="s">
        <v>10</v>
      </c>
      <c r="B10" s="10" t="s">
        <v>37</v>
      </c>
      <c r="C10" s="11">
        <v>770.22638937499983</v>
      </c>
      <c r="D10" s="13">
        <f t="shared" si="0"/>
        <v>0.10095176472545578</v>
      </c>
      <c r="E10" s="11">
        <v>682.69790250568008</v>
      </c>
      <c r="F10" s="13">
        <f t="shared" si="1"/>
        <v>8.6506836580488869E-2</v>
      </c>
      <c r="G10" s="23"/>
      <c r="H10" s="8">
        <f t="shared" si="2"/>
        <v>10.095176472545578</v>
      </c>
      <c r="I10" s="8">
        <f t="shared" si="3"/>
        <v>8.6506836580488873</v>
      </c>
      <c r="J10" s="8">
        <f t="shared" si="4"/>
        <v>10.1</v>
      </c>
      <c r="K10" s="8">
        <f t="shared" si="5"/>
        <v>8.6999999999999993</v>
      </c>
    </row>
    <row r="11" spans="1:11" ht="33.75" x14ac:dyDescent="0.25">
      <c r="A11" s="9" t="s">
        <v>11</v>
      </c>
      <c r="B11" s="10" t="s">
        <v>38</v>
      </c>
      <c r="C11" s="11">
        <v>587.52668697999979</v>
      </c>
      <c r="D11" s="13">
        <f t="shared" si="0"/>
        <v>7.7005743625663162E-2</v>
      </c>
      <c r="E11" s="11">
        <v>610.2396389274403</v>
      </c>
      <c r="F11" s="13">
        <f t="shared" si="1"/>
        <v>7.7325418059554382E-2</v>
      </c>
      <c r="G11" s="23"/>
      <c r="H11" s="8">
        <f t="shared" si="2"/>
        <v>7.7005743625663161</v>
      </c>
      <c r="I11" s="8">
        <f t="shared" si="3"/>
        <v>7.7325418059554378</v>
      </c>
      <c r="J11" s="8">
        <f t="shared" si="4"/>
        <v>7.7</v>
      </c>
      <c r="K11" s="8">
        <f t="shared" si="5"/>
        <v>7.7</v>
      </c>
    </row>
    <row r="12" spans="1:11" x14ac:dyDescent="0.25">
      <c r="A12" s="9" t="s">
        <v>12</v>
      </c>
      <c r="B12" s="10" t="s">
        <v>39</v>
      </c>
      <c r="C12" s="11">
        <v>7629.6475992240003</v>
      </c>
      <c r="D12" s="11"/>
      <c r="E12" s="11">
        <v>7891.8375644273501</v>
      </c>
      <c r="F12" s="12"/>
    </row>
    <row r="21" spans="1:10" customFormat="1" ht="15" x14ac:dyDescent="0.25">
      <c r="B21" t="s">
        <v>31</v>
      </c>
      <c r="C21" t="s">
        <v>14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37</v>
      </c>
      <c r="J21" t="s">
        <v>38</v>
      </c>
    </row>
    <row r="23" spans="1:10" s="24" customFormat="1" ht="15" x14ac:dyDescent="0.25">
      <c r="A23" s="27" t="str">
        <f>C1</f>
        <v>Q4 2023</v>
      </c>
      <c r="B23" s="25">
        <f>ROUND(B33,1)</f>
        <v>9.4</v>
      </c>
      <c r="C23" s="25">
        <f t="shared" ref="C23:J23" si="6">ROUND(C33,1)</f>
        <v>6.2</v>
      </c>
      <c r="D23" s="25">
        <f t="shared" si="6"/>
        <v>28.6</v>
      </c>
      <c r="E23" s="25">
        <f t="shared" si="6"/>
        <v>8.3000000000000007</v>
      </c>
      <c r="F23" s="25">
        <f t="shared" si="6"/>
        <v>5.4</v>
      </c>
      <c r="G23" s="25">
        <f t="shared" si="6"/>
        <v>1.3</v>
      </c>
      <c r="H23" s="25">
        <f t="shared" si="6"/>
        <v>23</v>
      </c>
      <c r="I23" s="25">
        <f t="shared" si="6"/>
        <v>10.1</v>
      </c>
      <c r="J23" s="25">
        <f t="shared" si="6"/>
        <v>7.7</v>
      </c>
    </row>
    <row r="24" spans="1:10" customFormat="1" ht="15" x14ac:dyDescent="0.25">
      <c r="A24" s="28" t="str">
        <f>E1</f>
        <v>Q4 2024</v>
      </c>
      <c r="B24" s="26">
        <f>ROUND(B34,1)</f>
        <v>7.9</v>
      </c>
      <c r="C24" s="26">
        <f t="shared" ref="C24:J24" si="7">ROUND(C34,1)</f>
        <v>6.7</v>
      </c>
      <c r="D24" s="26">
        <f t="shared" si="7"/>
        <v>25.1</v>
      </c>
      <c r="E24" s="26">
        <f t="shared" si="7"/>
        <v>8.9</v>
      </c>
      <c r="F24" s="26">
        <f t="shared" si="7"/>
        <v>5.3</v>
      </c>
      <c r="G24" s="26">
        <f t="shared" si="7"/>
        <v>1.6</v>
      </c>
      <c r="H24" s="26">
        <f t="shared" si="7"/>
        <v>28.2</v>
      </c>
      <c r="I24" s="26">
        <f t="shared" si="7"/>
        <v>8.6999999999999993</v>
      </c>
      <c r="J24" s="26">
        <f t="shared" si="7"/>
        <v>7.7</v>
      </c>
    </row>
    <row r="25" spans="1:10" customFormat="1" ht="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1:10" customFormat="1" ht="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1:10" customFormat="1" ht="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1:10" customFormat="1" ht="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1:10" customFormat="1" ht="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1:10" customFormat="1" ht="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1:10" customFormat="1" ht="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1:10" customFormat="1" ht="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1:10" customFormat="1" ht="15" x14ac:dyDescent="0.25">
      <c r="A33" t="str">
        <f>C1</f>
        <v>Q4 2023</v>
      </c>
      <c r="B33" s="22">
        <f>D3*100</f>
        <v>9.4398196616086629</v>
      </c>
      <c r="C33" s="22">
        <f>D4*100</f>
        <v>6.2138551734318579</v>
      </c>
      <c r="D33" s="22">
        <f>D5*100</f>
        <v>28.581680009267981</v>
      </c>
      <c r="E33" s="22">
        <f>D6*100</f>
        <v>8.2837708445050851</v>
      </c>
      <c r="F33" s="22">
        <f>D7*100</f>
        <v>5.3548702576322622</v>
      </c>
      <c r="G33" s="22">
        <f>D8*100</f>
        <v>1.3441749090407638</v>
      </c>
      <c r="H33" s="22">
        <f>D9*100</f>
        <v>22.986078309401499</v>
      </c>
      <c r="I33" s="22">
        <f>D10*100</f>
        <v>10.095176472545578</v>
      </c>
      <c r="J33" s="22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1"/>
      <c r="D36" s="21"/>
      <c r="E36" s="21"/>
      <c r="F36" s="21"/>
    </row>
    <row r="37" spans="1:10" x14ac:dyDescent="0.25">
      <c r="C37" s="21"/>
      <c r="D37" s="21"/>
      <c r="E37" s="21"/>
      <c r="F37" s="21"/>
    </row>
    <row r="38" spans="1:10" x14ac:dyDescent="0.25">
      <c r="C38" s="21"/>
      <c r="D38" s="21"/>
      <c r="E38" s="21"/>
      <c r="F38" s="21"/>
    </row>
    <row r="39" spans="1:10" x14ac:dyDescent="0.25">
      <c r="C39" s="21"/>
      <c r="D39" s="21"/>
      <c r="E39" s="21"/>
      <c r="F39" s="21"/>
    </row>
    <row r="40" spans="1:10" x14ac:dyDescent="0.25">
      <c r="C40" s="21"/>
      <c r="D40" s="21"/>
      <c r="E40" s="21"/>
      <c r="F40" s="21"/>
    </row>
    <row r="41" spans="1:10" x14ac:dyDescent="0.25">
      <c r="C41" s="21"/>
      <c r="D41" s="21"/>
      <c r="E41" s="21"/>
      <c r="F41" s="21"/>
    </row>
    <row r="42" spans="1:10" x14ac:dyDescent="0.25">
      <c r="C42" s="21"/>
      <c r="D42" s="21"/>
      <c r="E42" s="21"/>
      <c r="F42" s="21"/>
    </row>
    <row r="43" spans="1:10" x14ac:dyDescent="0.25">
      <c r="C43" s="21"/>
      <c r="D43" s="21"/>
      <c r="E43" s="21"/>
      <c r="F43" s="21"/>
    </row>
    <row r="44" spans="1:10" x14ac:dyDescent="0.25">
      <c r="C44" s="21"/>
      <c r="D44" s="21"/>
      <c r="E44" s="21"/>
      <c r="F44" s="21"/>
    </row>
    <row r="45" spans="1:10" x14ac:dyDescent="0.25">
      <c r="C45" s="21"/>
      <c r="D45" s="21"/>
      <c r="E45" s="21"/>
      <c r="F45" s="21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2"/>
      <c r="B1" s="18">
        <v>2023</v>
      </c>
      <c r="C1" s="18">
        <v>2024</v>
      </c>
      <c r="D1" s="18">
        <v>2023</v>
      </c>
      <c r="E1" s="18">
        <v>2024</v>
      </c>
    </row>
    <row r="2" spans="1:5" x14ac:dyDescent="0.25">
      <c r="A2" s="12"/>
      <c r="B2" s="18" t="s">
        <v>25</v>
      </c>
      <c r="C2" s="18" t="s">
        <v>25</v>
      </c>
      <c r="D2" s="18" t="s">
        <v>25</v>
      </c>
      <c r="E2" s="18" t="s">
        <v>25</v>
      </c>
    </row>
    <row r="3" spans="1:5" x14ac:dyDescent="0.25">
      <c r="A3" s="14" t="s">
        <v>26</v>
      </c>
      <c r="B3" s="16">
        <v>4041.436447269014</v>
      </c>
      <c r="C3" s="16">
        <v>4115.0109397134211</v>
      </c>
      <c r="D3" s="17">
        <f>B3/$B$6</f>
        <v>0.52970158774830634</v>
      </c>
      <c r="E3" s="17">
        <f>C3/$C$6</f>
        <v>0.52142620855020294</v>
      </c>
    </row>
    <row r="4" spans="1:5" x14ac:dyDescent="0.25">
      <c r="A4" s="14" t="s">
        <v>27</v>
      </c>
      <c r="B4" s="16">
        <v>1916.0533699379994</v>
      </c>
      <c r="C4" s="16">
        <v>2455.9586400646408</v>
      </c>
      <c r="D4" s="17">
        <f>B4/$B$6</f>
        <v>0.25113261720408619</v>
      </c>
      <c r="E4" s="17">
        <f>C4/$C$6</f>
        <v>0.31120238094292946</v>
      </c>
    </row>
    <row r="5" spans="1:5" x14ac:dyDescent="0.25">
      <c r="A5" s="14" t="s">
        <v>28</v>
      </c>
      <c r="B5" s="16">
        <v>1672.1577820170003</v>
      </c>
      <c r="C5" s="16">
        <v>1320.8679846492805</v>
      </c>
      <c r="D5" s="17">
        <f>B5/$B$6</f>
        <v>0.21916579504760741</v>
      </c>
      <c r="E5" s="17">
        <f>C5/$C$6</f>
        <v>0.16737141050686663</v>
      </c>
    </row>
    <row r="6" spans="1:5" x14ac:dyDescent="0.25">
      <c r="A6" s="14" t="s">
        <v>29</v>
      </c>
      <c r="B6" s="16">
        <v>7629.6475992240139</v>
      </c>
      <c r="C6" s="16">
        <v>7891.8375644273501</v>
      </c>
      <c r="D6" s="19"/>
      <c r="E6" s="19"/>
    </row>
    <row r="7" spans="1:5" x14ac:dyDescent="0.25">
      <c r="A7" s="15"/>
    </row>
    <row r="8" spans="1:5" x14ac:dyDescent="0.25">
      <c r="B8" s="29">
        <v>17899</v>
      </c>
      <c r="C8" t="s">
        <v>27</v>
      </c>
      <c r="D8" t="s">
        <v>28</v>
      </c>
    </row>
    <row r="9" spans="1:5" x14ac:dyDescent="0.25">
      <c r="A9" t="s">
        <v>61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65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0"/>
      <c r="C13" s="20"/>
      <c r="D13" s="20"/>
      <c r="E13" s="20"/>
    </row>
    <row r="14" spans="1:5" x14ac:dyDescent="0.25">
      <c r="B14" s="20"/>
      <c r="C14" s="20"/>
      <c r="D14" s="20"/>
      <c r="E14" s="20"/>
    </row>
    <row r="15" spans="1:5" x14ac:dyDescent="0.25">
      <c r="B15" s="20"/>
      <c r="C15" s="20"/>
      <c r="D15" s="20"/>
      <c r="E15" s="20"/>
    </row>
    <row r="16" spans="1:5" x14ac:dyDescent="0.25">
      <c r="B16" s="20"/>
      <c r="C16" s="20"/>
      <c r="D16" s="20"/>
      <c r="E16" s="20"/>
    </row>
    <row r="21" spans="1:4" x14ac:dyDescent="0.25">
      <c r="B21" s="29">
        <v>17899</v>
      </c>
      <c r="C21" t="s">
        <v>27</v>
      </c>
      <c r="D21" t="s">
        <v>28</v>
      </c>
    </row>
    <row r="22" spans="1:4" x14ac:dyDescent="0.25">
      <c r="A22" t="s">
        <v>61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65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4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2026-09-09T11:07:41Z</dcterms:modified>
  <cp:category/>
  <cp:contentStatus/>
</cp:coreProperties>
</file>