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https://govmt-my.sharepoint.com/personal/lara_friggieri-cordina_gov_mt/Documents/Dissemination and Communication Unit/Old Dissemination Products_Shared/SHARON wrking files/News Release 2026/Finance/Social Security Benefits (Shaun)/"/>
    </mc:Choice>
  </mc:AlternateContent>
  <xr:revisionPtr revIDLastSave="0" documentId="8_{FF99816E-9477-4A7D-8383-9A8709A53EA1}" xr6:coauthVersionLast="47" xr6:coauthVersionMax="47" xr10:uidLastSave="{00000000-0000-0000-0000-000000000000}"/>
  <bookViews>
    <workbookView xWindow="-120" yWindow="-120" windowWidth="20730" windowHeight="11040" xr2:uid="{1A494C1A-E639-4529-BC1C-A3EE8C217C62}"/>
  </bookViews>
  <sheets>
    <sheet name="Table 3" sheetId="1" r:id="rId1"/>
  </sheets>
  <externalReferences>
    <externalReference r:id="rId2"/>
  </externalReferences>
  <definedNames>
    <definedName name="_xlnm.Criteria">#REF!</definedName>
    <definedName name="_xlnm.Database">#REF!</definedName>
    <definedName name="_xlnm.Extract">#REF!</definedName>
    <definedName name="pages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C7" i="1" l="1"/>
  <c r="E7" i="1"/>
  <c r="G7" i="1"/>
  <c r="G5" i="1" s="1"/>
  <c r="B8" i="1"/>
  <c r="D8" i="1"/>
  <c r="F8" i="1"/>
  <c r="B10" i="1"/>
  <c r="D10" i="1"/>
  <c r="F10" i="1"/>
  <c r="C18" i="1"/>
  <c r="C5" i="1" s="1"/>
  <c r="E18" i="1"/>
  <c r="E5" i="1" s="1"/>
  <c r="G18" i="1"/>
  <c r="C26" i="1"/>
  <c r="E26" i="1"/>
  <c r="G26" i="1"/>
  <c r="C35" i="1"/>
  <c r="E35" i="1"/>
  <c r="G35" i="1"/>
  <c r="C41" i="1"/>
  <c r="E41" i="1"/>
  <c r="G41" i="1"/>
  <c r="C50" i="1"/>
  <c r="E50" i="1"/>
  <c r="G50" i="1"/>
  <c r="C51" i="1"/>
  <c r="E51" i="1"/>
</calcChain>
</file>

<file path=xl/sharedStrings.xml><?xml version="1.0" encoding="utf-8"?>
<sst xmlns="http://schemas.openxmlformats.org/spreadsheetml/2006/main" count="107" uniqueCount="56">
  <si>
    <r>
      <t>5</t>
    </r>
    <r>
      <rPr>
        <sz val="8"/>
        <rFont val="Arial"/>
        <family val="2"/>
      </rPr>
      <t>In-Work Benefit payments are to be taken as provisional. Refer to Methodological Note 3.</t>
    </r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</si>
  <si>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>Previously defined as 'Subsidiary Unemployment Assistance'. Renamed in 2025.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</si>
  <si>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>For confidentiality reasons, Social Assistance Board outlay has been included under corresponding Unemployment Assistance expenditure.</t>
    </r>
  </si>
  <si>
    <r>
      <t>2</t>
    </r>
    <r>
      <rPr>
        <sz val="8"/>
        <rFont val="Arial"/>
        <family val="2"/>
      </rPr>
      <t>First payments made in January 2026.</t>
    </r>
  </si>
  <si>
    <r>
      <t>1</t>
    </r>
    <r>
      <rPr>
        <sz val="8"/>
        <rFont val="Arial"/>
        <family val="2"/>
      </rPr>
      <t>First grants awarded to families in March 2026.</t>
    </r>
  </si>
  <si>
    <r>
      <rPr>
        <vertAlign val="superscript"/>
        <sz val="8"/>
        <rFont val="Arial"/>
        <family val="2"/>
      </rPr>
      <t>c</t>
    </r>
    <r>
      <rPr>
        <sz val="8"/>
        <rFont val="Arial"/>
        <family val="2"/>
      </rPr>
      <t>Confidential</t>
    </r>
  </si>
  <si>
    <t>-</t>
  </si>
  <si>
    <t>Bonus</t>
  </si>
  <si>
    <t>Additional Cost of Living Adjustment</t>
  </si>
  <si>
    <t>In-Work Supplement</t>
  </si>
  <si>
    <r>
      <t>In-Work Benefit</t>
    </r>
    <r>
      <rPr>
        <vertAlign val="superscript"/>
        <sz val="9"/>
        <rFont val="Arial"/>
        <family val="2"/>
      </rPr>
      <t>5</t>
    </r>
  </si>
  <si>
    <t>Total In-Work Benefit</t>
  </si>
  <si>
    <t>Assistance to Help the Elderly Live Independently</t>
  </si>
  <si>
    <t>Supplementary Allowance</t>
  </si>
  <si>
    <t>Carer's Grant</t>
  </si>
  <si>
    <t>Carers' Allowance</t>
  </si>
  <si>
    <t>Increased Carers' Allowance</t>
  </si>
  <si>
    <t>Carers Allowances/Grants</t>
  </si>
  <si>
    <t>Tuberculosis Assistance</t>
  </si>
  <si>
    <t>Milk Grant</t>
  </si>
  <si>
    <t>Leprosy Assistance</t>
  </si>
  <si>
    <t>Sickness Assistance</t>
  </si>
  <si>
    <t>Medical Assistance</t>
  </si>
  <si>
    <r>
      <t>Subsidiary Protection Assistance</t>
    </r>
    <r>
      <rPr>
        <vertAlign val="superscript"/>
        <sz val="9"/>
        <rFont val="Arial"/>
        <family val="2"/>
      </rPr>
      <t>4</t>
    </r>
  </si>
  <si>
    <t>Unemployment Assistance Taper</t>
  </si>
  <si>
    <t>c</t>
  </si>
  <si>
    <r>
      <t>Social Assistance Board</t>
    </r>
    <r>
      <rPr>
        <vertAlign val="superscript"/>
        <sz val="9"/>
        <rFont val="Arial"/>
        <family val="2"/>
      </rPr>
      <t>3</t>
    </r>
  </si>
  <si>
    <t>Unemployment Assistance</t>
  </si>
  <si>
    <t>Social Assistance for Single Parents</t>
  </si>
  <si>
    <t>Social Assistance</t>
  </si>
  <si>
    <t>Drug Addicts Allowance</t>
  </si>
  <si>
    <t>Total Social Assistance</t>
  </si>
  <si>
    <r>
      <t>Disability Benefit</t>
    </r>
    <r>
      <rPr>
        <vertAlign val="superscript"/>
        <sz val="9"/>
        <rFont val="Arial"/>
        <family val="2"/>
      </rPr>
      <t>2</t>
    </r>
  </si>
  <si>
    <t>Assistance Visually Impaired</t>
  </si>
  <si>
    <t>Increased Severe Disability Assistance</t>
  </si>
  <si>
    <t>Severe Disability Assistance</t>
  </si>
  <si>
    <t>Disability Assistance</t>
  </si>
  <si>
    <t>Disability Child Allowance</t>
  </si>
  <si>
    <t>Disability Pensions/Allowance</t>
  </si>
  <si>
    <t>Age Pension</t>
  </si>
  <si>
    <r>
      <t>Grant to Families with Children in Years 10 and 11</t>
    </r>
    <r>
      <rPr>
        <vertAlign val="superscript"/>
        <sz val="9"/>
        <rFont val="Arial"/>
        <family val="2"/>
      </rPr>
      <t>1</t>
    </r>
  </si>
  <si>
    <t>Special Allowance for Post-Secondary Students</t>
  </si>
  <si>
    <t>Tapered Foster Child Allowance</t>
  </si>
  <si>
    <t>Children's Allowance Supplement</t>
  </si>
  <si>
    <t>Child Benefit Bonus</t>
  </si>
  <si>
    <t>Foster Child Allowance</t>
  </si>
  <si>
    <t>Children's Allowance</t>
  </si>
  <si>
    <t>Child Allowance</t>
  </si>
  <si>
    <t xml:space="preserve">Non-Contributory Benefits </t>
  </si>
  <si>
    <t>€ 000</t>
  </si>
  <si>
    <t>Beneficiaries</t>
  </si>
  <si>
    <t>Jan-Sep 2026</t>
  </si>
  <si>
    <t>Jan-Sep 2025</t>
  </si>
  <si>
    <t>Jan-Sep 2024</t>
  </si>
  <si>
    <t>Description</t>
  </si>
  <si>
    <t>Table 3.  Social Security Non-Contributory Benefits by period and description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</si>
</sst>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9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color rgb="FFFF0000"/>
      <name val="Arial"/>
      <family val="2"/>
    </font>
    <font>
      <vertAlign val="superscript"/>
      <sz val="8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vertAlign val="superscript"/>
      <sz val="9"/>
      <name val="Arial"/>
      <family val="2"/>
    </font>
    <font>
      <b/>
      <sz val="8"/>
      <color rgb="FFFF0000"/>
      <name val="Arial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1" fillId="0" borderId="0"/>
  </cellStyleXfs>
  <cellXfs count="43">
    <xf numFmtId="0" fontId="0" fillId="0" borderId="0" xfId="0"/>
    <xf numFmtId="0" fontId="2" fillId="0" borderId="0" xfId="2" applyFont="1"/>
    <xf numFmtId="0" fontId="3" fillId="0" borderId="0" xfId="2" applyFont="1" applyAlignment="1">
      <alignment horizontal="left" wrapText="1"/>
    </xf>
    <xf numFmtId="0" fontId="4" fillId="0" borderId="0" xfId="2" applyFont="1" applyAlignment="1">
      <alignment horizontal="left" vertical="top" wrapText="1"/>
    </xf>
    <xf numFmtId="0" fontId="3" fillId="0" borderId="0" xfId="2" applyFont="1" applyAlignment="1">
      <alignment horizontal="left" vertical="top" wrapText="1"/>
    </xf>
    <xf numFmtId="0" fontId="4" fillId="0" borderId="0" xfId="2" applyFont="1"/>
    <xf numFmtId="0" fontId="2" fillId="0" borderId="0" xfId="2" applyFont="1" applyAlignment="1">
      <alignment horizontal="left" vertical="top"/>
    </xf>
    <xf numFmtId="3" fontId="2" fillId="0" borderId="0" xfId="1" applyNumberFormat="1" applyFont="1" applyBorder="1" applyAlignment="1">
      <alignment horizontal="right" vertical="center" indent="1"/>
    </xf>
    <xf numFmtId="3" fontId="2" fillId="0" borderId="0" xfId="1" applyNumberFormat="1" applyFont="1" applyFill="1" applyBorder="1" applyAlignment="1">
      <alignment horizontal="right" vertical="center" indent="1"/>
    </xf>
    <xf numFmtId="0" fontId="2" fillId="0" borderId="0" xfId="2" applyFont="1" applyAlignment="1">
      <alignment horizontal="left" vertical="center" indent="2"/>
    </xf>
    <xf numFmtId="3" fontId="5" fillId="0" borderId="1" xfId="1" applyNumberFormat="1" applyFont="1" applyFill="1" applyBorder="1" applyAlignment="1">
      <alignment horizontal="right" vertical="center" indent="1"/>
    </xf>
    <xf numFmtId="3" fontId="5" fillId="0" borderId="2" xfId="1" applyNumberFormat="1" applyFont="1" applyFill="1" applyBorder="1" applyAlignment="1">
      <alignment horizontal="right" vertical="center" indent="1"/>
    </xf>
    <xf numFmtId="0" fontId="5" fillId="0" borderId="1" xfId="2" applyFont="1" applyBorder="1" applyAlignment="1">
      <alignment horizontal="left" vertical="center" indent="2"/>
    </xf>
    <xf numFmtId="3" fontId="6" fillId="0" borderId="0" xfId="1" applyNumberFormat="1" applyFont="1" applyFill="1" applyBorder="1" applyAlignment="1">
      <alignment horizontal="right" vertical="center" indent="1"/>
    </xf>
    <xf numFmtId="3" fontId="6" fillId="0" borderId="3" xfId="1" applyNumberFormat="1" applyFont="1" applyFill="1" applyBorder="1" applyAlignment="1">
      <alignment horizontal="right" vertical="center" indent="1"/>
    </xf>
    <xf numFmtId="0" fontId="6" fillId="0" borderId="0" xfId="2" applyFont="1" applyAlignment="1">
      <alignment horizontal="left" vertical="center" indent="2"/>
    </xf>
    <xf numFmtId="3" fontId="5" fillId="0" borderId="0" xfId="1" applyNumberFormat="1" applyFont="1" applyFill="1" applyBorder="1" applyAlignment="1">
      <alignment horizontal="right" vertical="center" indent="1"/>
    </xf>
    <xf numFmtId="3" fontId="5" fillId="0" borderId="3" xfId="1" applyNumberFormat="1" applyFont="1" applyFill="1" applyBorder="1" applyAlignment="1">
      <alignment horizontal="right" vertical="center" indent="1"/>
    </xf>
    <xf numFmtId="0" fontId="5" fillId="0" borderId="0" xfId="2" applyFont="1" applyAlignment="1">
      <alignment horizontal="left" vertical="center" indent="2"/>
    </xf>
    <xf numFmtId="0" fontId="6" fillId="0" borderId="0" xfId="2" applyFont="1" applyAlignment="1">
      <alignment horizontal="left" vertical="center" indent="3"/>
    </xf>
    <xf numFmtId="3" fontId="5" fillId="0" borderId="4" xfId="1" applyNumberFormat="1" applyFont="1" applyFill="1" applyBorder="1" applyAlignment="1">
      <alignment horizontal="right" vertical="center" indent="1"/>
    </xf>
    <xf numFmtId="3" fontId="6" fillId="0" borderId="4" xfId="1" applyNumberFormat="1" applyFont="1" applyFill="1" applyBorder="1" applyAlignment="1">
      <alignment horizontal="right" vertical="center" indent="1"/>
    </xf>
    <xf numFmtId="0" fontId="5" fillId="0" borderId="0" xfId="2" applyFont="1" applyAlignment="1">
      <alignment horizontal="left" vertical="center" wrapText="1" indent="2"/>
    </xf>
    <xf numFmtId="0" fontId="6" fillId="0" borderId="0" xfId="2" applyFont="1" applyAlignment="1">
      <alignment horizontal="left" vertical="center" wrapText="1" indent="3"/>
    </xf>
    <xf numFmtId="0" fontId="8" fillId="0" borderId="0" xfId="2" applyFont="1"/>
    <xf numFmtId="3" fontId="5" fillId="0" borderId="0" xfId="1" applyNumberFormat="1" applyFont="1" applyBorder="1" applyAlignment="1">
      <alignment horizontal="right" vertical="center" indent="1"/>
    </xf>
    <xf numFmtId="3" fontId="5" fillId="0" borderId="3" xfId="1" applyNumberFormat="1" applyFont="1" applyBorder="1" applyAlignment="1">
      <alignment horizontal="right" vertical="center" indent="1"/>
    </xf>
    <xf numFmtId="3" fontId="5" fillId="0" borderId="4" xfId="1" applyNumberFormat="1" applyFont="1" applyBorder="1" applyAlignment="1">
      <alignment horizontal="right" vertical="center" indent="1"/>
    </xf>
    <xf numFmtId="0" fontId="5" fillId="0" borderId="0" xfId="2" applyFont="1" applyAlignment="1">
      <alignment horizontal="left" indent="1"/>
    </xf>
    <xf numFmtId="3" fontId="5" fillId="0" borderId="5" xfId="1" applyNumberFormat="1" applyFont="1" applyBorder="1" applyAlignment="1">
      <alignment horizontal="right" vertical="center" indent="1"/>
    </xf>
    <xf numFmtId="3" fontId="5" fillId="0" borderId="6" xfId="1" applyNumberFormat="1" applyFont="1" applyBorder="1" applyAlignment="1">
      <alignment horizontal="right" vertical="center" indent="1"/>
    </xf>
    <xf numFmtId="3" fontId="5" fillId="0" borderId="7" xfId="1" applyNumberFormat="1" applyFont="1" applyBorder="1" applyAlignment="1">
      <alignment horizontal="right" vertical="center" indent="1"/>
    </xf>
    <xf numFmtId="0" fontId="5" fillId="0" borderId="0" xfId="2" applyFont="1" applyAlignment="1">
      <alignment horizontal="left" vertical="center" indent="1"/>
    </xf>
    <xf numFmtId="0" fontId="5" fillId="0" borderId="8" xfId="2" applyFont="1" applyBorder="1" applyAlignment="1">
      <alignment horizontal="center" vertical="center"/>
    </xf>
    <xf numFmtId="0" fontId="5" fillId="0" borderId="8" xfId="2" quotePrefix="1" applyFont="1" applyBorder="1" applyAlignment="1">
      <alignment horizontal="center" vertical="center"/>
    </xf>
    <xf numFmtId="0" fontId="5" fillId="0" borderId="9" xfId="2" applyFont="1" applyBorder="1" applyAlignment="1">
      <alignment horizontal="center" vertical="center"/>
    </xf>
    <xf numFmtId="0" fontId="5" fillId="0" borderId="10" xfId="2" applyFont="1" applyBorder="1" applyAlignment="1">
      <alignment horizontal="left" vertical="center" wrapText="1" indent="1"/>
    </xf>
    <xf numFmtId="0" fontId="5" fillId="0" borderId="11" xfId="2" applyFont="1" applyBorder="1" applyAlignment="1">
      <alignment horizontal="center" vertical="center" wrapText="1"/>
    </xf>
    <xf numFmtId="0" fontId="5" fillId="0" borderId="8" xfId="2" applyFont="1" applyBorder="1" applyAlignment="1">
      <alignment horizontal="center" vertical="center" wrapText="1"/>
    </xf>
    <xf numFmtId="0" fontId="5" fillId="0" borderId="12" xfId="2" applyFont="1" applyBorder="1" applyAlignment="1">
      <alignment horizontal="center" vertical="center" wrapText="1"/>
    </xf>
    <xf numFmtId="0" fontId="5" fillId="0" borderId="7" xfId="2" applyFont="1" applyBorder="1" applyAlignment="1">
      <alignment horizontal="left" vertical="center" wrapText="1" indent="1"/>
    </xf>
    <xf numFmtId="0" fontId="8" fillId="0" borderId="0" xfId="2" applyFont="1" applyAlignment="1">
      <alignment horizontal="center" vertical="center"/>
    </xf>
    <xf numFmtId="0" fontId="5" fillId="0" borderId="0" xfId="2" applyFont="1" applyAlignment="1">
      <alignment horizontal="center" vertical="center"/>
    </xf>
  </cellXfs>
  <cellStyles count="3">
    <cellStyle name="Comma" xfId="1" builtinId="3"/>
    <cellStyle name="Normal" xfId="0" builtinId="0"/>
    <cellStyle name="Normal 2 2" xfId="2" xr:uid="{A0FEA88A-087E-4B3D-A0DF-6C184695E77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https://govmt-my.sharepoint.com/personal/lara_friggieri-cordina_gov_mt/Documents/Dissemination%20and%20Communication%20Unit/Old%20Dissemination%20Products_Shared/SHARON%20wrking%20files/News%20Release%202026/Finance/Social%20Security%20Benefits%20(Shaun)/NR%20192%202026.xlsx" TargetMode="External"/><Relationship Id="rId2" Type="http://schemas.microsoft.com/office/2019/04/relationships/externalLinkLongPath" Target="NR%20192%202026.xlsx?40175761" TargetMode="External"/><Relationship Id="rId1" Type="http://schemas.openxmlformats.org/officeDocument/2006/relationships/externalLinkPath" Target="file:///\\40175761\NR%20192%20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3"/>
    </xxl21:alternateUrls>
    <sheetNames>
      <sheetName val="banner "/>
      <sheetName val="salient points "/>
      <sheetName val="Punti ewlenin (MT)"/>
      <sheetName val="COMMENTARY"/>
      <sheetName val="Kummentarju (MT)"/>
      <sheetName val="Table 1"/>
      <sheetName val="Table 2 "/>
      <sheetName val="Table 3"/>
      <sheetName val="Table 4"/>
      <sheetName val="Table 5"/>
      <sheetName val="Method. notes"/>
      <sheetName val="Charts "/>
      <sheetName val="Bonus Calculation"/>
      <sheetName val="Charts data"/>
      <sheetName val="Benefits Class. for Chart 2"/>
      <sheetName val="IWB - UB report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87248E-011E-4E77-9256-C68BA8B30DB2}">
  <dimension ref="A1:G63"/>
  <sheetViews>
    <sheetView tabSelected="1" zoomScaleNormal="100" workbookViewId="0">
      <selection activeCell="A57" sqref="A57:XFD57"/>
    </sheetView>
  </sheetViews>
  <sheetFormatPr defaultColWidth="9.140625" defaultRowHeight="11.25" x14ac:dyDescent="0.2"/>
  <cols>
    <col min="1" max="1" width="39.42578125" style="1" customWidth="1"/>
    <col min="2" max="2" width="11.28515625" style="1" customWidth="1"/>
    <col min="3" max="3" width="9.7109375" style="1" customWidth="1"/>
    <col min="4" max="4" width="11.28515625" style="1" customWidth="1"/>
    <col min="5" max="5" width="9.7109375" style="1" customWidth="1"/>
    <col min="6" max="6" width="11.28515625" style="1" customWidth="1"/>
    <col min="7" max="7" width="9.7109375" style="1" customWidth="1"/>
    <col min="8" max="16384" width="9.140625" style="1"/>
  </cols>
  <sheetData>
    <row r="1" spans="1:7" ht="24.6" customHeight="1" x14ac:dyDescent="0.2">
      <c r="A1" s="42" t="s">
        <v>55</v>
      </c>
      <c r="B1" s="41"/>
      <c r="C1" s="41"/>
      <c r="D1" s="41"/>
      <c r="E1" s="41"/>
      <c r="F1" s="41"/>
      <c r="G1" s="41"/>
    </row>
    <row r="2" spans="1:7" x14ac:dyDescent="0.2">
      <c r="A2" s="5"/>
      <c r="B2" s="5"/>
      <c r="C2" s="5"/>
      <c r="D2" s="5"/>
      <c r="E2" s="5"/>
      <c r="F2" s="5"/>
      <c r="G2" s="5"/>
    </row>
    <row r="3" spans="1:7" ht="28.15" customHeight="1" x14ac:dyDescent="0.2">
      <c r="A3" s="40" t="s">
        <v>54</v>
      </c>
      <c r="B3" s="38" t="s">
        <v>53</v>
      </c>
      <c r="C3" s="39"/>
      <c r="D3" s="38" t="s">
        <v>52</v>
      </c>
      <c r="E3" s="39"/>
      <c r="F3" s="38" t="s">
        <v>51</v>
      </c>
      <c r="G3" s="37"/>
    </row>
    <row r="4" spans="1:7" ht="28.15" customHeight="1" x14ac:dyDescent="0.2">
      <c r="A4" s="36"/>
      <c r="B4" s="34" t="s">
        <v>50</v>
      </c>
      <c r="C4" s="35" t="s">
        <v>49</v>
      </c>
      <c r="D4" s="34" t="s">
        <v>50</v>
      </c>
      <c r="E4" s="35" t="s">
        <v>49</v>
      </c>
      <c r="F4" s="34" t="s">
        <v>50</v>
      </c>
      <c r="G4" s="33" t="s">
        <v>49</v>
      </c>
    </row>
    <row r="5" spans="1:7" ht="23.45" customHeight="1" x14ac:dyDescent="0.2">
      <c r="A5" s="32" t="s">
        <v>48</v>
      </c>
      <c r="B5" s="30" t="s">
        <v>6</v>
      </c>
      <c r="C5" s="31">
        <f>SUM(C7,C16,C18,C26,C35,C41,C46,C48,C50,C54,C56)</f>
        <v>229007.07461000001</v>
      </c>
      <c r="D5" s="30" t="s">
        <v>6</v>
      </c>
      <c r="E5" s="29">
        <f>SUM(E7,E16,E18,E26,E35,E41,E46,E48,E50,E54,E56)</f>
        <v>256656.47963999998</v>
      </c>
      <c r="F5" s="30" t="s">
        <v>6</v>
      </c>
      <c r="G5" s="29">
        <f>SUM(G7,G16,G18,G26,G35,G41,G46,G48,G50,G54,G56)</f>
        <v>286829.88466000004</v>
      </c>
    </row>
    <row r="6" spans="1:7" ht="9.4" customHeight="1" x14ac:dyDescent="0.2">
      <c r="A6" s="28"/>
      <c r="B6" s="26"/>
      <c r="C6" s="27"/>
      <c r="D6" s="26"/>
      <c r="E6" s="25"/>
      <c r="F6" s="26"/>
      <c r="G6" s="25"/>
    </row>
    <row r="7" spans="1:7" ht="23.45" customHeight="1" x14ac:dyDescent="0.2">
      <c r="A7" s="18" t="s">
        <v>47</v>
      </c>
      <c r="B7" s="17" t="s">
        <v>6</v>
      </c>
      <c r="C7" s="27">
        <f>SUM(C8:C14)</f>
        <v>54480.070500000002</v>
      </c>
      <c r="D7" s="26" t="s">
        <v>6</v>
      </c>
      <c r="E7" s="25">
        <f>SUM(E8:E14)</f>
        <v>67986.656870000006</v>
      </c>
      <c r="F7" s="26" t="s">
        <v>6</v>
      </c>
      <c r="G7" s="25">
        <f>SUM(G8:G14)</f>
        <v>78933.588380000001</v>
      </c>
    </row>
    <row r="8" spans="1:7" s="24" customFormat="1" ht="23.45" customHeight="1" x14ac:dyDescent="0.2">
      <c r="A8" s="19" t="s">
        <v>46</v>
      </c>
      <c r="B8" s="14">
        <f>SUM(11495,33153)</f>
        <v>44648</v>
      </c>
      <c r="C8" s="21">
        <v>26981.635440000002</v>
      </c>
      <c r="D8" s="14">
        <f>SUM(13592,31480)</f>
        <v>45072</v>
      </c>
      <c r="E8" s="13">
        <v>26774.225279999999</v>
      </c>
      <c r="F8" s="14">
        <f>SUM(11669,34086)</f>
        <v>45755</v>
      </c>
      <c r="G8" s="13">
        <v>27783.396920000003</v>
      </c>
    </row>
    <row r="9" spans="1:7" ht="23.45" customHeight="1" x14ac:dyDescent="0.2">
      <c r="A9" s="19" t="s">
        <v>45</v>
      </c>
      <c r="B9" s="14">
        <v>193</v>
      </c>
      <c r="C9" s="21">
        <v>1225.2464499999999</v>
      </c>
      <c r="D9" s="14">
        <v>182</v>
      </c>
      <c r="E9" s="13">
        <v>1290.58698</v>
      </c>
      <c r="F9" s="14">
        <v>177</v>
      </c>
      <c r="G9" s="13">
        <v>1316.9139</v>
      </c>
    </row>
    <row r="10" spans="1:7" ht="23.45" customHeight="1" x14ac:dyDescent="0.2">
      <c r="A10" s="19" t="s">
        <v>44</v>
      </c>
      <c r="B10" s="14">
        <f>SUM(20,2234)</f>
        <v>2254</v>
      </c>
      <c r="C10" s="21">
        <v>1593.7594899999999</v>
      </c>
      <c r="D10" s="14">
        <f>SUM(7,2255)</f>
        <v>2262</v>
      </c>
      <c r="E10" s="13">
        <v>1835.81105</v>
      </c>
      <c r="F10" s="14">
        <f>SUM(6,2306)</f>
        <v>2312</v>
      </c>
      <c r="G10" s="13">
        <v>2790.3927999999996</v>
      </c>
    </row>
    <row r="11" spans="1:7" ht="23.45" customHeight="1" x14ac:dyDescent="0.2">
      <c r="A11" s="19" t="s">
        <v>43</v>
      </c>
      <c r="B11" s="14">
        <v>44111</v>
      </c>
      <c r="C11" s="21">
        <v>18885.78112</v>
      </c>
      <c r="D11" s="14">
        <v>44362</v>
      </c>
      <c r="E11" s="21">
        <v>31069.905149999999</v>
      </c>
      <c r="F11" s="14">
        <v>45332</v>
      </c>
      <c r="G11" s="13">
        <v>34937.106759999995</v>
      </c>
    </row>
    <row r="12" spans="1:7" ht="23.45" customHeight="1" x14ac:dyDescent="0.2">
      <c r="A12" s="19" t="s">
        <v>42</v>
      </c>
      <c r="B12" s="14">
        <v>10</v>
      </c>
      <c r="C12" s="21">
        <v>43.648000000000003</v>
      </c>
      <c r="D12" s="14">
        <v>16</v>
      </c>
      <c r="E12" s="21">
        <v>52.847999999999999</v>
      </c>
      <c r="F12" s="14">
        <v>20</v>
      </c>
      <c r="G12" s="13">
        <v>58.027999999999999</v>
      </c>
    </row>
    <row r="13" spans="1:7" ht="38.450000000000003" customHeight="1" x14ac:dyDescent="0.2">
      <c r="A13" s="23" t="s">
        <v>41</v>
      </c>
      <c r="B13" s="14">
        <v>10273</v>
      </c>
      <c r="C13" s="21">
        <v>5750</v>
      </c>
      <c r="D13" s="14">
        <v>12326</v>
      </c>
      <c r="E13" s="21">
        <v>6963.2804100000003</v>
      </c>
      <c r="F13" s="14">
        <v>13595</v>
      </c>
      <c r="G13" s="13">
        <v>7798.25</v>
      </c>
    </row>
    <row r="14" spans="1:7" ht="23.45" customHeight="1" x14ac:dyDescent="0.2">
      <c r="A14" s="23" t="s">
        <v>40</v>
      </c>
      <c r="B14" s="14" t="s">
        <v>6</v>
      </c>
      <c r="C14" s="21" t="s">
        <v>6</v>
      </c>
      <c r="D14" s="14" t="s">
        <v>6</v>
      </c>
      <c r="E14" s="21" t="s">
        <v>6</v>
      </c>
      <c r="F14" s="14">
        <v>8185</v>
      </c>
      <c r="G14" s="13">
        <v>4249.5</v>
      </c>
    </row>
    <row r="15" spans="1:7" s="24" customFormat="1" ht="9.4" customHeight="1" x14ac:dyDescent="0.2">
      <c r="A15" s="15"/>
      <c r="B15" s="14"/>
      <c r="C15" s="21"/>
      <c r="D15" s="14"/>
      <c r="E15" s="13"/>
      <c r="F15" s="14"/>
      <c r="G15" s="13"/>
    </row>
    <row r="16" spans="1:7" ht="23.45" customHeight="1" x14ac:dyDescent="0.2">
      <c r="A16" s="18" t="s">
        <v>39</v>
      </c>
      <c r="B16" s="17">
        <v>3933</v>
      </c>
      <c r="C16" s="20">
        <v>16051.760920000001</v>
      </c>
      <c r="D16" s="17">
        <v>3762</v>
      </c>
      <c r="E16" s="16">
        <v>16238.282809999999</v>
      </c>
      <c r="F16" s="17">
        <v>3691</v>
      </c>
      <c r="G16" s="16">
        <v>16963.74163</v>
      </c>
    </row>
    <row r="17" spans="1:7" ht="9.4" customHeight="1" x14ac:dyDescent="0.2">
      <c r="A17" s="15"/>
      <c r="B17" s="14"/>
      <c r="C17" s="21"/>
      <c r="D17" s="14"/>
      <c r="E17" s="13"/>
      <c r="F17" s="14"/>
      <c r="G17" s="13"/>
    </row>
    <row r="18" spans="1:7" ht="23.45" customHeight="1" x14ac:dyDescent="0.2">
      <c r="A18" s="18" t="s">
        <v>38</v>
      </c>
      <c r="B18" s="17" t="s">
        <v>6</v>
      </c>
      <c r="C18" s="20">
        <f>SUM(C19:C24)</f>
        <v>29738.954410000002</v>
      </c>
      <c r="D18" s="17" t="s">
        <v>6</v>
      </c>
      <c r="E18" s="16">
        <f>SUM(E19:E24)</f>
        <v>34280.138220000001</v>
      </c>
      <c r="F18" s="17" t="s">
        <v>6</v>
      </c>
      <c r="G18" s="16">
        <f>SUM(G19:G24)</f>
        <v>38470.025300000001</v>
      </c>
    </row>
    <row r="19" spans="1:7" ht="23.45" customHeight="1" x14ac:dyDescent="0.2">
      <c r="A19" s="19" t="s">
        <v>37</v>
      </c>
      <c r="B19" s="14">
        <v>2454</v>
      </c>
      <c r="C19" s="21">
        <v>3068.9802999999997</v>
      </c>
      <c r="D19" s="14">
        <v>2737</v>
      </c>
      <c r="E19" s="13">
        <v>4050.2580500000008</v>
      </c>
      <c r="F19" s="14">
        <v>3062</v>
      </c>
      <c r="G19" s="13">
        <v>4498.2012999999997</v>
      </c>
    </row>
    <row r="20" spans="1:7" ht="23.45" customHeight="1" x14ac:dyDescent="0.2">
      <c r="A20" s="19" t="s">
        <v>36</v>
      </c>
      <c r="B20" s="14">
        <v>424</v>
      </c>
      <c r="C20" s="21">
        <v>1442.7449300000001</v>
      </c>
      <c r="D20" s="14">
        <v>579</v>
      </c>
      <c r="E20" s="13">
        <v>2487.5548600000002</v>
      </c>
      <c r="F20" s="14">
        <v>795</v>
      </c>
      <c r="G20" s="13">
        <v>2906.3215800000003</v>
      </c>
    </row>
    <row r="21" spans="1:7" ht="23.45" customHeight="1" x14ac:dyDescent="0.2">
      <c r="A21" s="19" t="s">
        <v>35</v>
      </c>
      <c r="B21" s="14">
        <v>3865</v>
      </c>
      <c r="C21" s="21">
        <v>17079.416810000002</v>
      </c>
      <c r="D21" s="14">
        <v>4002</v>
      </c>
      <c r="E21" s="13">
        <v>19225.213190000002</v>
      </c>
      <c r="F21" s="14">
        <v>4170</v>
      </c>
      <c r="G21" s="13">
        <v>20333.427370000001</v>
      </c>
    </row>
    <row r="22" spans="1:7" ht="23.45" customHeight="1" x14ac:dyDescent="0.2">
      <c r="A22" s="19" t="s">
        <v>34</v>
      </c>
      <c r="B22" s="14">
        <v>938</v>
      </c>
      <c r="C22" s="21">
        <v>6135.2162799999996</v>
      </c>
      <c r="D22" s="14">
        <v>960</v>
      </c>
      <c r="E22" s="13">
        <v>6480.0665200000003</v>
      </c>
      <c r="F22" s="14">
        <v>1025</v>
      </c>
      <c r="G22" s="13">
        <v>7264.7283999999991</v>
      </c>
    </row>
    <row r="23" spans="1:7" ht="23.45" customHeight="1" x14ac:dyDescent="0.2">
      <c r="A23" s="23" t="s">
        <v>33</v>
      </c>
      <c r="B23" s="14">
        <v>439</v>
      </c>
      <c r="C23" s="21">
        <v>2012.5960900000002</v>
      </c>
      <c r="D23" s="14">
        <v>435</v>
      </c>
      <c r="E23" s="13">
        <v>2037.0456000000001</v>
      </c>
      <c r="F23" s="14">
        <v>426</v>
      </c>
      <c r="G23" s="13">
        <v>2145.9207099999999</v>
      </c>
    </row>
    <row r="24" spans="1:7" ht="23.45" customHeight="1" x14ac:dyDescent="0.2">
      <c r="A24" s="23" t="s">
        <v>32</v>
      </c>
      <c r="B24" s="14" t="s">
        <v>6</v>
      </c>
      <c r="C24" s="21" t="s">
        <v>6</v>
      </c>
      <c r="D24" s="14" t="s">
        <v>6</v>
      </c>
      <c r="E24" s="13" t="s">
        <v>6</v>
      </c>
      <c r="F24" s="14">
        <v>491</v>
      </c>
      <c r="G24" s="13">
        <v>1321.4259399999999</v>
      </c>
    </row>
    <row r="25" spans="1:7" ht="9.4" customHeight="1" x14ac:dyDescent="0.2">
      <c r="A25" s="15"/>
      <c r="B25" s="14"/>
      <c r="C25" s="21"/>
      <c r="D25" s="14"/>
      <c r="E25" s="13"/>
      <c r="F25" s="14"/>
      <c r="G25" s="13"/>
    </row>
    <row r="26" spans="1:7" ht="23.45" customHeight="1" x14ac:dyDescent="0.2">
      <c r="A26" s="18" t="s">
        <v>31</v>
      </c>
      <c r="B26" s="17" t="s">
        <v>6</v>
      </c>
      <c r="C26" s="20">
        <f>SUM(C27:C33)</f>
        <v>37148.696599999996</v>
      </c>
      <c r="D26" s="17" t="s">
        <v>6</v>
      </c>
      <c r="E26" s="16">
        <f>SUM(E27:E33)</f>
        <v>36570.859600000003</v>
      </c>
      <c r="F26" s="17" t="s">
        <v>6</v>
      </c>
      <c r="G26" s="16">
        <f>SUM(G27:G33)</f>
        <v>36066.041710000005</v>
      </c>
    </row>
    <row r="27" spans="1:7" ht="23.45" customHeight="1" x14ac:dyDescent="0.2">
      <c r="A27" s="19" t="s">
        <v>30</v>
      </c>
      <c r="B27" s="14">
        <v>90</v>
      </c>
      <c r="C27" s="21">
        <v>62.42087999999999</v>
      </c>
      <c r="D27" s="14">
        <v>102</v>
      </c>
      <c r="E27" s="13">
        <v>65.861289999999997</v>
      </c>
      <c r="F27" s="14">
        <v>91</v>
      </c>
      <c r="G27" s="13">
        <v>72.811070000000001</v>
      </c>
    </row>
    <row r="28" spans="1:7" ht="23.45" customHeight="1" x14ac:dyDescent="0.2">
      <c r="A28" s="19" t="s">
        <v>29</v>
      </c>
      <c r="B28" s="14">
        <v>3728</v>
      </c>
      <c r="C28" s="21">
        <v>17099.678949999998</v>
      </c>
      <c r="D28" s="14">
        <v>3493</v>
      </c>
      <c r="E28" s="13">
        <v>16668.006689999998</v>
      </c>
      <c r="F28" s="14">
        <v>3285</v>
      </c>
      <c r="G28" s="13">
        <v>16387.88939</v>
      </c>
    </row>
    <row r="29" spans="1:7" ht="23.45" customHeight="1" x14ac:dyDescent="0.2">
      <c r="A29" s="19" t="s">
        <v>28</v>
      </c>
      <c r="B29" s="14">
        <v>2113</v>
      </c>
      <c r="C29" s="21">
        <v>9986.0121799999997</v>
      </c>
      <c r="D29" s="14">
        <v>2059</v>
      </c>
      <c r="E29" s="13">
        <v>9966.7954300000001</v>
      </c>
      <c r="F29" s="14">
        <v>1932</v>
      </c>
      <c r="G29" s="13">
        <v>10731.46471</v>
      </c>
    </row>
    <row r="30" spans="1:7" ht="23.45" customHeight="1" x14ac:dyDescent="0.2">
      <c r="A30" s="19" t="s">
        <v>27</v>
      </c>
      <c r="B30" s="14">
        <v>398</v>
      </c>
      <c r="C30" s="21">
        <v>1268.4806599999999</v>
      </c>
      <c r="D30" s="14">
        <v>346</v>
      </c>
      <c r="E30" s="13">
        <v>1226.5769399999999</v>
      </c>
      <c r="F30" s="14">
        <v>358</v>
      </c>
      <c r="G30" s="13">
        <v>1294.4956700000002</v>
      </c>
    </row>
    <row r="31" spans="1:7" ht="23.45" customHeight="1" x14ac:dyDescent="0.2">
      <c r="A31" s="19" t="s">
        <v>26</v>
      </c>
      <c r="B31" s="14">
        <v>1</v>
      </c>
      <c r="C31" s="21" t="s">
        <v>25</v>
      </c>
      <c r="D31" s="14" t="s">
        <v>6</v>
      </c>
      <c r="E31" s="13" t="s">
        <v>6</v>
      </c>
      <c r="F31" s="14" t="s">
        <v>6</v>
      </c>
      <c r="G31" s="13" t="s">
        <v>6</v>
      </c>
    </row>
    <row r="32" spans="1:7" ht="23.45" customHeight="1" x14ac:dyDescent="0.2">
      <c r="A32" s="19" t="s">
        <v>24</v>
      </c>
      <c r="B32" s="14">
        <v>1023</v>
      </c>
      <c r="C32" s="21">
        <v>2346.8664700000004</v>
      </c>
      <c r="D32" s="14">
        <v>850</v>
      </c>
      <c r="E32" s="13">
        <v>2196.2413099999999</v>
      </c>
      <c r="F32" s="14">
        <v>691</v>
      </c>
      <c r="G32" s="13">
        <v>1865.6976599999998</v>
      </c>
    </row>
    <row r="33" spans="1:7" ht="23.45" customHeight="1" x14ac:dyDescent="0.2">
      <c r="A33" s="19" t="s">
        <v>23</v>
      </c>
      <c r="B33" s="14">
        <v>1636</v>
      </c>
      <c r="C33" s="21">
        <v>6385.2374600000003</v>
      </c>
      <c r="D33" s="14">
        <v>1490</v>
      </c>
      <c r="E33" s="13">
        <v>6447.3779399999994</v>
      </c>
      <c r="F33" s="14">
        <v>1359</v>
      </c>
      <c r="G33" s="13">
        <v>5713.6832100000001</v>
      </c>
    </row>
    <row r="34" spans="1:7" ht="9.4" customHeight="1" x14ac:dyDescent="0.2">
      <c r="A34" s="19"/>
      <c r="B34" s="14"/>
      <c r="C34" s="21"/>
      <c r="D34" s="14"/>
      <c r="E34" s="13"/>
      <c r="F34" s="14"/>
      <c r="G34" s="13"/>
    </row>
    <row r="35" spans="1:7" ht="23.45" customHeight="1" x14ac:dyDescent="0.2">
      <c r="A35" s="18" t="s">
        <v>22</v>
      </c>
      <c r="B35" s="17" t="s">
        <v>6</v>
      </c>
      <c r="C35" s="20">
        <f>SUM(C36:C39)</f>
        <v>14522.65171</v>
      </c>
      <c r="D35" s="17" t="s">
        <v>6</v>
      </c>
      <c r="E35" s="16">
        <f>SUM(E36:E39)</f>
        <v>14287.51816</v>
      </c>
      <c r="F35" s="17" t="s">
        <v>6</v>
      </c>
      <c r="G35" s="16">
        <f>SUM(G36:G39)</f>
        <v>14112.557129999997</v>
      </c>
    </row>
    <row r="36" spans="1:7" ht="23.45" customHeight="1" x14ac:dyDescent="0.2">
      <c r="A36" s="19" t="s">
        <v>21</v>
      </c>
      <c r="B36" s="14">
        <v>10393</v>
      </c>
      <c r="C36" s="21">
        <v>14479.03146</v>
      </c>
      <c r="D36" s="14">
        <v>9945</v>
      </c>
      <c r="E36" s="13">
        <v>14242.51096</v>
      </c>
      <c r="F36" s="14">
        <v>9672</v>
      </c>
      <c r="G36" s="13">
        <v>14069.516129999998</v>
      </c>
    </row>
    <row r="37" spans="1:7" ht="23.45" customHeight="1" x14ac:dyDescent="0.2">
      <c r="A37" s="19" t="s">
        <v>20</v>
      </c>
      <c r="B37" s="14">
        <v>14</v>
      </c>
      <c r="C37" s="21">
        <v>26.918689999999998</v>
      </c>
      <c r="D37" s="14">
        <v>14</v>
      </c>
      <c r="E37" s="13">
        <v>24.391520000000003</v>
      </c>
      <c r="F37" s="14">
        <v>12</v>
      </c>
      <c r="G37" s="13">
        <v>21.698090000000001</v>
      </c>
    </row>
    <row r="38" spans="1:7" ht="23.45" customHeight="1" x14ac:dyDescent="0.2">
      <c r="A38" s="19" t="s">
        <v>19</v>
      </c>
      <c r="B38" s="14">
        <v>33</v>
      </c>
      <c r="C38" s="21">
        <v>16.701560000000001</v>
      </c>
      <c r="D38" s="14">
        <v>38</v>
      </c>
      <c r="E38" s="13">
        <v>20.615680000000001</v>
      </c>
      <c r="F38" s="14">
        <v>36</v>
      </c>
      <c r="G38" s="13">
        <v>21.342909999999996</v>
      </c>
    </row>
    <row r="39" spans="1:7" ht="23.45" customHeight="1" x14ac:dyDescent="0.2">
      <c r="A39" s="19" t="s">
        <v>18</v>
      </c>
      <c r="B39" s="14" t="s">
        <v>6</v>
      </c>
      <c r="C39" s="21" t="s">
        <v>6</v>
      </c>
      <c r="D39" s="14" t="s">
        <v>6</v>
      </c>
      <c r="E39" s="13" t="s">
        <v>6</v>
      </c>
      <c r="F39" s="14" t="s">
        <v>6</v>
      </c>
      <c r="G39" s="13" t="s">
        <v>6</v>
      </c>
    </row>
    <row r="40" spans="1:7" ht="9.4" customHeight="1" x14ac:dyDescent="0.2">
      <c r="A40" s="15"/>
      <c r="B40" s="14"/>
      <c r="C40" s="21"/>
      <c r="D40" s="14"/>
      <c r="E40" s="13"/>
      <c r="F40" s="14"/>
      <c r="G40" s="13"/>
    </row>
    <row r="41" spans="1:7" ht="23.45" customHeight="1" x14ac:dyDescent="0.2">
      <c r="A41" s="18" t="s">
        <v>17</v>
      </c>
      <c r="B41" s="17" t="s">
        <v>6</v>
      </c>
      <c r="C41" s="20">
        <f>SUM(C42:C44)</f>
        <v>11140.72105</v>
      </c>
      <c r="D41" s="17" t="s">
        <v>6</v>
      </c>
      <c r="E41" s="16">
        <f>SUM(E42:E44)</f>
        <v>10865.644899999999</v>
      </c>
      <c r="F41" s="17" t="s">
        <v>6</v>
      </c>
      <c r="G41" s="16">
        <f>SUM(G42:G44)</f>
        <v>12057.671480000001</v>
      </c>
    </row>
    <row r="42" spans="1:7" ht="23.45" customHeight="1" x14ac:dyDescent="0.2">
      <c r="A42" s="19" t="s">
        <v>16</v>
      </c>
      <c r="B42" s="14">
        <v>1357</v>
      </c>
      <c r="C42" s="21">
        <v>7419.3819700000004</v>
      </c>
      <c r="D42" s="14">
        <v>1231</v>
      </c>
      <c r="E42" s="13">
        <v>6787.4077699999998</v>
      </c>
      <c r="F42" s="14">
        <v>1166</v>
      </c>
      <c r="G42" s="13">
        <v>6662.3401899999999</v>
      </c>
    </row>
    <row r="43" spans="1:7" ht="23.45" customHeight="1" x14ac:dyDescent="0.2">
      <c r="A43" s="19" t="s">
        <v>15</v>
      </c>
      <c r="B43" s="14">
        <v>514</v>
      </c>
      <c r="C43" s="21">
        <v>2174.7483999999999</v>
      </c>
      <c r="D43" s="14">
        <v>543</v>
      </c>
      <c r="E43" s="13">
        <v>2439.9470699999997</v>
      </c>
      <c r="F43" s="14">
        <v>607</v>
      </c>
      <c r="G43" s="13">
        <v>2851.20156</v>
      </c>
    </row>
    <row r="44" spans="1:7" ht="23.45" customHeight="1" x14ac:dyDescent="0.2">
      <c r="A44" s="19" t="s">
        <v>14</v>
      </c>
      <c r="B44" s="14">
        <v>437</v>
      </c>
      <c r="C44" s="21">
        <v>1546.59068</v>
      </c>
      <c r="D44" s="14">
        <v>439</v>
      </c>
      <c r="E44" s="13">
        <v>1638.29006</v>
      </c>
      <c r="F44" s="14">
        <v>670</v>
      </c>
      <c r="G44" s="13">
        <v>2544.1297299999997</v>
      </c>
    </row>
    <row r="45" spans="1:7" ht="9.4" customHeight="1" x14ac:dyDescent="0.2">
      <c r="A45" s="15"/>
      <c r="B45" s="14"/>
      <c r="C45" s="21"/>
      <c r="D45" s="14"/>
      <c r="E45" s="13"/>
      <c r="F45" s="14"/>
      <c r="G45" s="13"/>
    </row>
    <row r="46" spans="1:7" ht="23.45" customHeight="1" x14ac:dyDescent="0.2">
      <c r="A46" s="18" t="s">
        <v>13</v>
      </c>
      <c r="B46" s="17">
        <v>20893</v>
      </c>
      <c r="C46" s="20">
        <v>12427.216440000002</v>
      </c>
      <c r="D46" s="17">
        <v>20657</v>
      </c>
      <c r="E46" s="16">
        <v>13492.163060000003</v>
      </c>
      <c r="F46" s="17">
        <v>21007</v>
      </c>
      <c r="G46" s="16">
        <v>16560.971380000003</v>
      </c>
    </row>
    <row r="47" spans="1:7" ht="9.4" customHeight="1" x14ac:dyDescent="0.2">
      <c r="A47" s="15"/>
      <c r="B47" s="14"/>
      <c r="C47" s="21"/>
      <c r="D47" s="14"/>
      <c r="E47" s="13"/>
      <c r="F47" s="14"/>
      <c r="G47" s="13"/>
    </row>
    <row r="48" spans="1:7" ht="23.45" customHeight="1" x14ac:dyDescent="0.2">
      <c r="A48" s="22" t="s">
        <v>12</v>
      </c>
      <c r="B48" s="17">
        <v>44563</v>
      </c>
      <c r="C48" s="20">
        <v>15622.562430000002</v>
      </c>
      <c r="D48" s="17">
        <v>45930</v>
      </c>
      <c r="E48" s="16">
        <v>17357.785250000004</v>
      </c>
      <c r="F48" s="17">
        <v>46792</v>
      </c>
      <c r="G48" s="16">
        <v>21701.12441</v>
      </c>
    </row>
    <row r="49" spans="1:7" ht="9.4" customHeight="1" x14ac:dyDescent="0.2">
      <c r="A49" s="15"/>
      <c r="B49" s="14"/>
      <c r="C49" s="21"/>
      <c r="D49" s="14"/>
      <c r="E49" s="13"/>
      <c r="F49" s="14"/>
      <c r="G49" s="13"/>
    </row>
    <row r="50" spans="1:7" ht="23.45" customHeight="1" x14ac:dyDescent="0.2">
      <c r="A50" s="18" t="s">
        <v>11</v>
      </c>
      <c r="B50" s="17" t="s">
        <v>6</v>
      </c>
      <c r="C50" s="20">
        <f>SUM(C51:C52)</f>
        <v>11635.91359</v>
      </c>
      <c r="D50" s="17" t="s">
        <v>6</v>
      </c>
      <c r="E50" s="16">
        <f>SUM(E51:E52)</f>
        <v>12293.503269999999</v>
      </c>
      <c r="F50" s="17" t="s">
        <v>6</v>
      </c>
      <c r="G50" s="16">
        <f>SUM(G51:G52)</f>
        <v>13919.11824</v>
      </c>
    </row>
    <row r="51" spans="1:7" ht="23.45" customHeight="1" x14ac:dyDescent="0.2">
      <c r="A51" s="19" t="s">
        <v>10</v>
      </c>
      <c r="B51" s="14">
        <v>24775</v>
      </c>
      <c r="C51" s="13">
        <f>11635913.59/1000</f>
        <v>11635.91359</v>
      </c>
      <c r="D51" s="14">
        <v>25556</v>
      </c>
      <c r="E51" s="13">
        <f>12293503.27/1000</f>
        <v>12293.503269999999</v>
      </c>
      <c r="F51" s="14">
        <v>24418</v>
      </c>
      <c r="G51" s="13">
        <v>13919.11824</v>
      </c>
    </row>
    <row r="52" spans="1:7" ht="23.45" customHeight="1" x14ac:dyDescent="0.2">
      <c r="A52" s="19" t="s">
        <v>9</v>
      </c>
      <c r="B52" s="14" t="s">
        <v>6</v>
      </c>
      <c r="C52" s="13" t="s">
        <v>6</v>
      </c>
      <c r="D52" s="14" t="s">
        <v>6</v>
      </c>
      <c r="E52" s="13" t="s">
        <v>6</v>
      </c>
      <c r="F52" s="14" t="s">
        <v>6</v>
      </c>
      <c r="G52" s="13" t="s">
        <v>6</v>
      </c>
    </row>
    <row r="53" spans="1:7" ht="9.4" customHeight="1" x14ac:dyDescent="0.2">
      <c r="A53" s="15"/>
      <c r="B53" s="14"/>
      <c r="C53" s="13"/>
      <c r="D53" s="14"/>
      <c r="E53" s="13"/>
      <c r="F53" s="14"/>
      <c r="G53" s="13"/>
    </row>
    <row r="54" spans="1:7" ht="23.45" customHeight="1" x14ac:dyDescent="0.2">
      <c r="A54" s="18" t="s">
        <v>8</v>
      </c>
      <c r="B54" s="17">
        <v>98774</v>
      </c>
      <c r="C54" s="16">
        <v>18535.366419999995</v>
      </c>
      <c r="D54" s="17">
        <v>97651</v>
      </c>
      <c r="E54" s="16">
        <v>25204.817400000004</v>
      </c>
      <c r="F54" s="17">
        <v>101445</v>
      </c>
      <c r="G54" s="16">
        <v>29371.50491</v>
      </c>
    </row>
    <row r="55" spans="1:7" ht="9.4" customHeight="1" x14ac:dyDescent="0.2">
      <c r="A55" s="15"/>
      <c r="B55" s="14"/>
      <c r="C55" s="13"/>
      <c r="D55" s="14"/>
      <c r="E55" s="13"/>
      <c r="F55" s="14"/>
      <c r="G55" s="13"/>
    </row>
    <row r="56" spans="1:7" ht="23.45" customHeight="1" x14ac:dyDescent="0.2">
      <c r="A56" s="12" t="s">
        <v>7</v>
      </c>
      <c r="B56" s="11" t="s">
        <v>6</v>
      </c>
      <c r="C56" s="10">
        <v>7703.1605399999989</v>
      </c>
      <c r="D56" s="11" t="s">
        <v>6</v>
      </c>
      <c r="E56" s="10">
        <v>8079.1100999999999</v>
      </c>
      <c r="F56" s="11" t="s">
        <v>6</v>
      </c>
      <c r="G56" s="10">
        <v>8673.5400900000004</v>
      </c>
    </row>
    <row r="57" spans="1:7" s="6" customFormat="1" ht="3" customHeight="1" x14ac:dyDescent="0.25">
      <c r="A57" s="9"/>
      <c r="B57" s="7"/>
      <c r="C57" s="7"/>
      <c r="D57" s="7"/>
      <c r="E57" s="8"/>
      <c r="F57" s="7"/>
      <c r="G57" s="7"/>
    </row>
    <row r="58" spans="1:7" ht="12" customHeight="1" x14ac:dyDescent="0.2">
      <c r="A58" s="5" t="s">
        <v>5</v>
      </c>
      <c r="B58" s="5"/>
      <c r="C58" s="5"/>
      <c r="D58" s="5"/>
      <c r="E58" s="5"/>
      <c r="F58" s="5"/>
      <c r="G58" s="5"/>
    </row>
    <row r="59" spans="1:7" ht="12" customHeight="1" x14ac:dyDescent="0.2">
      <c r="A59" s="4" t="s">
        <v>4</v>
      </c>
      <c r="B59" s="3"/>
      <c r="C59" s="3"/>
      <c r="D59" s="3"/>
      <c r="E59" s="3"/>
      <c r="F59" s="3"/>
      <c r="G59" s="3"/>
    </row>
    <row r="60" spans="1:7" ht="12" customHeight="1" x14ac:dyDescent="0.2">
      <c r="A60" s="4" t="s">
        <v>3</v>
      </c>
      <c r="B60" s="3"/>
      <c r="C60" s="3"/>
      <c r="D60" s="3"/>
      <c r="E60" s="3"/>
      <c r="F60" s="3"/>
      <c r="G60" s="3"/>
    </row>
    <row r="61" spans="1:7" ht="12" customHeight="1" x14ac:dyDescent="0.2">
      <c r="A61" s="3" t="s">
        <v>2</v>
      </c>
      <c r="B61" s="3"/>
      <c r="C61" s="3"/>
      <c r="D61" s="3"/>
      <c r="E61" s="3"/>
      <c r="F61" s="3"/>
      <c r="G61" s="3"/>
    </row>
    <row r="62" spans="1:7" ht="12" customHeight="1" x14ac:dyDescent="0.2">
      <c r="A62" s="3" t="s">
        <v>1</v>
      </c>
      <c r="B62" s="3"/>
      <c r="C62" s="3"/>
      <c r="D62" s="3"/>
      <c r="E62" s="3"/>
      <c r="F62" s="3"/>
      <c r="G62" s="3"/>
    </row>
    <row r="63" spans="1:7" ht="12" customHeight="1" x14ac:dyDescent="0.2">
      <c r="A63" s="2" t="s">
        <v>0</v>
      </c>
      <c r="B63" s="2"/>
      <c r="C63" s="2"/>
      <c r="D63" s="2"/>
      <c r="E63" s="2"/>
      <c r="F63" s="2"/>
      <c r="G63" s="2"/>
    </row>
  </sheetData>
  <mergeCells count="10">
    <mergeCell ref="A60:G60"/>
    <mergeCell ref="A61:G61"/>
    <mergeCell ref="A62:G62"/>
    <mergeCell ref="A63:G63"/>
    <mergeCell ref="A1:G1"/>
    <mergeCell ref="A3:A4"/>
    <mergeCell ref="B3:C3"/>
    <mergeCell ref="D3:E3"/>
    <mergeCell ref="F3:G3"/>
    <mergeCell ref="A59:G59"/>
  </mergeCells>
  <pageMargins left="0.70866141732283472" right="0.70866141732283472" top="0.70866141732283472" bottom="1.0236220472440944" header="0.70866141732283472" footer="0.70866141732283472"/>
  <pageSetup paperSize="9" scale="9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3</vt:lpstr>
    </vt:vector>
  </TitlesOfParts>
  <Company>Government of Malta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Migliore Sharon at NSO</dc:creator>
  <cp:lastModifiedBy>Migliore Sharon at NSO</cp:lastModifiedBy>
  <dcterms:created xsi:type="dcterms:W3CDTF">2026-10-19T10:53:45Z</dcterms:created>
  <dcterms:modified xsi:type="dcterms:W3CDTF">2026-10-19T10:54:01Z</dcterms:modified>
</cp:coreProperties>
</file>